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filterPrivacy="1" codeName="ThisWorkbook"/>
  <mc:AlternateContent xmlns:mc="http://schemas.openxmlformats.org/markup-compatibility/2006">
    <mc:Choice Requires="x15">
      <x15ac:absPath xmlns:x15ac="http://schemas.microsoft.com/office/spreadsheetml/2010/11/ac" url="/Users/chicc/project_ljt/dcms/other/doc/数据导入模版/财报/"/>
    </mc:Choice>
  </mc:AlternateContent>
  <bookViews>
    <workbookView xWindow="0" yWindow="460" windowWidth="38400" windowHeight="20320"/>
  </bookViews>
  <sheets>
    <sheet name="资产负债表" sheetId="1" r:id="rId1"/>
    <sheet name="损益表" sheetId="2" r:id="rId2"/>
    <sheet name="现金流量表" sheetId="3" r:id="rId3"/>
    <sheet name="财务指标" sheetId="4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2" l="1"/>
  <c r="D42" i="2"/>
  <c r="D42" i="3"/>
  <c r="D96" i="1"/>
  <c r="D98" i="1"/>
  <c r="D30" i="4"/>
  <c r="D57" i="3"/>
  <c r="D67" i="3"/>
  <c r="D68" i="3"/>
  <c r="D4" i="3"/>
  <c r="D11" i="3"/>
  <c r="D12" i="3"/>
  <c r="D13" i="3"/>
  <c r="D9" i="4"/>
  <c r="D10" i="4"/>
  <c r="D11" i="4"/>
  <c r="D27" i="4"/>
  <c r="D33" i="4"/>
  <c r="D34" i="4"/>
  <c r="D37" i="4"/>
  <c r="D102" i="3"/>
  <c r="D89" i="3"/>
  <c r="D94" i="3"/>
  <c r="D95" i="3"/>
  <c r="D81" i="3"/>
  <c r="D75" i="3"/>
  <c r="D82" i="3"/>
  <c r="D99" i="3"/>
  <c r="D100" i="3"/>
  <c r="D10" i="3"/>
  <c r="D31" i="3"/>
  <c r="D50" i="2"/>
  <c r="D85" i="1"/>
  <c r="D76" i="1"/>
  <c r="D17" i="4"/>
  <c r="D51" i="1"/>
  <c r="D31" i="1"/>
  <c r="D53" i="1"/>
  <c r="D15" i="4"/>
  <c r="D12" i="4"/>
  <c r="D13" i="4"/>
  <c r="D87" i="1"/>
  <c r="D16" i="4"/>
  <c r="D22" i="4"/>
  <c r="D31" i="4"/>
  <c r="D20" i="4"/>
  <c r="D23" i="4"/>
  <c r="D35" i="4"/>
  <c r="D29" i="4"/>
  <c r="D100" i="1"/>
  <c r="D12" i="1"/>
  <c r="D5" i="4"/>
  <c r="D38" i="4"/>
  <c r="D7" i="4"/>
  <c r="D44" i="2"/>
  <c r="D18" i="4"/>
  <c r="D28" i="4"/>
  <c r="D6" i="4"/>
  <c r="D4" i="4"/>
  <c r="D25" i="4"/>
</calcChain>
</file>

<file path=xl/sharedStrings.xml><?xml version="1.0" encoding="utf-8"?>
<sst xmlns="http://schemas.openxmlformats.org/spreadsheetml/2006/main" count="622" uniqueCount="606">
  <si>
    <t>代码</t>
  </si>
  <si>
    <t>名称</t>
  </si>
  <si>
    <t>公式</t>
  </si>
  <si>
    <t>ANNEX - 补充数据</t>
  </si>
  <si>
    <t>ANNEX09</t>
  </si>
  <si>
    <t>上年应收帐款</t>
  </si>
  <si>
    <t>ANNEX10</t>
  </si>
  <si>
    <t>上年应付帐款</t>
  </si>
  <si>
    <t>ANNEX11</t>
  </si>
  <si>
    <t>上年流动资产</t>
  </si>
  <si>
    <t>ANNEX12</t>
  </si>
  <si>
    <t>上年所有者权益</t>
  </si>
  <si>
    <t>货币资金</t>
  </si>
  <si>
    <t>应收帐款</t>
  </si>
  <si>
    <t>ANNEX01</t>
  </si>
  <si>
    <t>技术转让费支出与研发投入</t>
  </si>
  <si>
    <t>ANNEX02</t>
  </si>
  <si>
    <t>利息费用</t>
  </si>
  <si>
    <t>ANNEX03</t>
  </si>
  <si>
    <t>销售费用</t>
  </si>
  <si>
    <t>ANNEX04</t>
  </si>
  <si>
    <t>不良资产</t>
  </si>
  <si>
    <t>ANNEX05</t>
  </si>
  <si>
    <t>对外担保总额</t>
  </si>
  <si>
    <t>ANNEX06</t>
  </si>
  <si>
    <t>现金股利</t>
  </si>
  <si>
    <t>ANNEX07</t>
  </si>
  <si>
    <t>偿还债务本息付现</t>
  </si>
  <si>
    <t>ANNEX17</t>
  </si>
  <si>
    <t>上年销售收入</t>
  </si>
  <si>
    <t>ANNEX18</t>
  </si>
  <si>
    <t>上年净利润</t>
  </si>
  <si>
    <t>一、主营业务收入</t>
  </si>
  <si>
    <t>资产负债表</t>
    <phoneticPr fontId="1" type="noConversion"/>
  </si>
  <si>
    <t>ANNEX020</t>
  </si>
  <si>
    <t>本年累计到期银行短期债务</t>
  </si>
  <si>
    <t>ANNEX021</t>
  </si>
  <si>
    <t>上年经营活动现金净流量</t>
  </si>
  <si>
    <t>ANNEX019</t>
  </si>
  <si>
    <t>ANNEX023</t>
  </si>
  <si>
    <t>下年预计经营活动现金净流量</t>
  </si>
  <si>
    <t>ANNEX022</t>
  </si>
  <si>
    <t>上年到期银行短期债务</t>
  </si>
  <si>
    <t>ANNEX19</t>
  </si>
  <si>
    <t>本年累计经营活动现金净流量/本年累计到期银行短期债务</t>
  </si>
  <si>
    <t>ANNEX019/ANNEX020*100</t>
  </si>
  <si>
    <t>ANNEX20</t>
  </si>
  <si>
    <t>上年经营活动现金净流量/上年到期银行短期债务</t>
  </si>
  <si>
    <t>ANNEX021/ANNEX022*100</t>
  </si>
  <si>
    <t>ANNEX024</t>
  </si>
  <si>
    <t>下年到期银行短期债务</t>
  </si>
  <si>
    <t>ANNEX21</t>
  </si>
  <si>
    <t>下年预计经营活动现金净流量/下年到期银行短期债务</t>
  </si>
  <si>
    <t>ANNEX023/ANNEX024*100</t>
  </si>
  <si>
    <t>CF54</t>
  </si>
  <si>
    <t>CF55</t>
  </si>
  <si>
    <t>CF56</t>
  </si>
  <si>
    <t>CF57</t>
  </si>
  <si>
    <t>现金流量表</t>
    <phoneticPr fontId="1" type="noConversion"/>
  </si>
  <si>
    <t>INDEX36</t>
  </si>
  <si>
    <t>INDEX34</t>
  </si>
  <si>
    <t>INDEX35</t>
  </si>
  <si>
    <t>INDEX08</t>
  </si>
  <si>
    <t>INDEX09</t>
  </si>
  <si>
    <t>INDEX10</t>
  </si>
  <si>
    <t>INDEX11</t>
  </si>
  <si>
    <t>INDEX12</t>
  </si>
  <si>
    <t>INDEX13</t>
  </si>
  <si>
    <t>INDEX14</t>
  </si>
  <si>
    <t>INDEX15</t>
  </si>
  <si>
    <t>INDEX16</t>
  </si>
  <si>
    <t>INDEX18</t>
  </si>
  <si>
    <t>INDEX19</t>
  </si>
  <si>
    <t>INDEX21</t>
  </si>
  <si>
    <t>ANNEX025</t>
  </si>
  <si>
    <t>上年总资产</t>
  </si>
  <si>
    <t>本年累积经营活动净流量</t>
  </si>
  <si>
    <t>本年经营活动现金流入量</t>
  </si>
  <si>
    <t>INDEX41</t>
  </si>
  <si>
    <t>损益表</t>
    <phoneticPr fontId="1" type="noConversion"/>
  </si>
  <si>
    <t>财务指标</t>
    <phoneticPr fontId="1" type="noConversion"/>
  </si>
  <si>
    <t>ANNEX026</t>
    <phoneticPr fontId="1" type="noConversion"/>
  </si>
  <si>
    <t>固定资产原价</t>
    <phoneticPr fontId="1" type="noConversion"/>
  </si>
  <si>
    <t>ANNEX08</t>
    <phoneticPr fontId="1" type="noConversion"/>
  </si>
  <si>
    <t>上年存货</t>
    <phoneticPr fontId="1" type="noConversion"/>
  </si>
  <si>
    <t>ANNEX13</t>
    <phoneticPr fontId="1" type="noConversion"/>
  </si>
  <si>
    <t>ZCFZ01</t>
  </si>
  <si>
    <t>ZCFZ03</t>
  </si>
  <si>
    <t>ZCFZ04</t>
  </si>
  <si>
    <t>ZCFZ05</t>
  </si>
  <si>
    <t>ZCFZ06</t>
  </si>
  <si>
    <t>ZCFZ07</t>
  </si>
  <si>
    <t>ZCFZ08</t>
  </si>
  <si>
    <t>ZCFZ09</t>
  </si>
  <si>
    <t>ZCFZ10</t>
  </si>
  <si>
    <t>ZCFZ11</t>
  </si>
  <si>
    <t>ZCFZ12</t>
  </si>
  <si>
    <t>ZCFZ13</t>
  </si>
  <si>
    <t>ZCFZ14</t>
  </si>
  <si>
    <t>ZCFZ15</t>
  </si>
  <si>
    <t>ZCFZ16</t>
  </si>
  <si>
    <t>ZCFZ17</t>
  </si>
  <si>
    <t>ZCFZ18</t>
  </si>
  <si>
    <t>ZCFZ19</t>
  </si>
  <si>
    <t>ZCFZ20</t>
  </si>
  <si>
    <t>ZCFZ21</t>
  </si>
  <si>
    <t>ZCFZ22</t>
  </si>
  <si>
    <t>ZCFZ23</t>
  </si>
  <si>
    <t>ZCFZ24</t>
  </si>
  <si>
    <t>ZCFZ25</t>
  </si>
  <si>
    <t>ZCFZ26</t>
  </si>
  <si>
    <t>ZCFZ27</t>
  </si>
  <si>
    <t>ZCFZ28</t>
  </si>
  <si>
    <t>ZCFZ29</t>
  </si>
  <si>
    <t>ZCFZ30</t>
  </si>
  <si>
    <t>ZCFZ31</t>
  </si>
  <si>
    <t>ZCFZ32</t>
  </si>
  <si>
    <t>ZCFZ33</t>
  </si>
  <si>
    <t>ZCFZ34</t>
  </si>
  <si>
    <t>ZCFZ35</t>
  </si>
  <si>
    <t>ZCFZ36</t>
  </si>
  <si>
    <t>ZCFZ37</t>
  </si>
  <si>
    <t>ZCFZ38</t>
  </si>
  <si>
    <t>ZCFZ39</t>
  </si>
  <si>
    <t>ZCFZ40</t>
  </si>
  <si>
    <t>ZCFZ41</t>
  </si>
  <si>
    <t>ZCFZ42</t>
  </si>
  <si>
    <t>ZCFZ43</t>
  </si>
  <si>
    <t>ZCFZ44</t>
  </si>
  <si>
    <t>ZCFZ45</t>
  </si>
  <si>
    <t>ZCFZ46</t>
  </si>
  <si>
    <t>ZCFZ47</t>
  </si>
  <si>
    <t>ZCFZ48</t>
  </si>
  <si>
    <t>ZCFZ49</t>
  </si>
  <si>
    <t>ZCFZ50</t>
  </si>
  <si>
    <t>ZCFZ51</t>
  </si>
  <si>
    <t>ZCFZ52</t>
  </si>
  <si>
    <t>ZCFZ53</t>
  </si>
  <si>
    <t>ZCFZ54</t>
  </si>
  <si>
    <t>ZCFZ55</t>
  </si>
  <si>
    <t>ZCFZ56</t>
  </si>
  <si>
    <t>ZCFZ57</t>
  </si>
  <si>
    <t>ZCFZ58</t>
  </si>
  <si>
    <t>ZCFZ60</t>
  </si>
  <si>
    <t>ZCFZ61</t>
  </si>
  <si>
    <t>ZCFZ62</t>
  </si>
  <si>
    <t>ZCFZ63</t>
  </si>
  <si>
    <t>ZCFZ64</t>
  </si>
  <si>
    <t>ZCFZ65</t>
  </si>
  <si>
    <t>ZCFZ66</t>
  </si>
  <si>
    <t>ZCFZ67</t>
  </si>
  <si>
    <t>ZCFZ68</t>
  </si>
  <si>
    <t>ZCFZ69</t>
  </si>
  <si>
    <t>ZCFZ71</t>
  </si>
  <si>
    <t>ZCFZ72</t>
  </si>
  <si>
    <t>ZCFZ73</t>
  </si>
  <si>
    <t>ZCFZ74</t>
  </si>
  <si>
    <t>ZCFZ75</t>
  </si>
  <si>
    <t>ZCFZ76</t>
  </si>
  <si>
    <t>ZCFZ77</t>
  </si>
  <si>
    <t>ZCFZ78</t>
  </si>
  <si>
    <t>ZCFZ79</t>
  </si>
  <si>
    <t>ZCFZ80</t>
  </si>
  <si>
    <t>ZCFZ02</t>
    <phoneticPr fontId="1" type="noConversion"/>
  </si>
  <si>
    <t>结算备付金</t>
    <phoneticPr fontId="1" type="noConversion"/>
  </si>
  <si>
    <t>拆出资金</t>
    <phoneticPr fontId="1" type="noConversion"/>
  </si>
  <si>
    <t>交易性金融资产</t>
    <phoneticPr fontId="1" type="noConversion"/>
  </si>
  <si>
    <t>应收票据</t>
    <phoneticPr fontId="1" type="noConversion"/>
  </si>
  <si>
    <t>预付款项</t>
    <phoneticPr fontId="1" type="noConversion"/>
  </si>
  <si>
    <t>应收保费</t>
    <phoneticPr fontId="1" type="noConversion"/>
  </si>
  <si>
    <t>应收分保账款</t>
    <phoneticPr fontId="1" type="noConversion"/>
  </si>
  <si>
    <t>应收分保合同准备金</t>
    <phoneticPr fontId="1" type="noConversion"/>
  </si>
  <si>
    <t>应收利息</t>
    <phoneticPr fontId="1" type="noConversion"/>
  </si>
  <si>
    <t>应收股利</t>
    <phoneticPr fontId="1" type="noConversion"/>
  </si>
  <si>
    <t>其他应收款</t>
    <phoneticPr fontId="1" type="noConversion"/>
  </si>
  <si>
    <t>买入返售金融资产</t>
    <phoneticPr fontId="1" type="noConversion"/>
  </si>
  <si>
    <t>存货</t>
    <phoneticPr fontId="1" type="noConversion"/>
  </si>
  <si>
    <t>一年内到期的非流动资产</t>
    <phoneticPr fontId="1" type="noConversion"/>
  </si>
  <si>
    <t>其他流动资产</t>
    <phoneticPr fontId="1" type="noConversion"/>
  </si>
  <si>
    <r>
      <rPr>
        <b/>
        <sz val="8"/>
        <color indexed="63"/>
        <rFont val="宋体"/>
        <charset val="134"/>
      </rPr>
      <t>流动资产合计</t>
    </r>
    <r>
      <rPr>
        <b/>
        <sz val="8"/>
        <color indexed="63"/>
        <rFont val="Arial"/>
        <family val="2"/>
      </rPr>
      <t xml:space="preserve"> </t>
    </r>
    <phoneticPr fontId="1" type="noConversion"/>
  </si>
  <si>
    <r>
      <rPr>
        <b/>
        <sz val="8"/>
        <color indexed="63"/>
        <rFont val="宋体"/>
        <charset val="134"/>
      </rPr>
      <t>发放贷款及垫款</t>
    </r>
    <r>
      <rPr>
        <b/>
        <sz val="8"/>
        <color indexed="63"/>
        <rFont val="Arial"/>
        <family val="2"/>
      </rPr>
      <t xml:space="preserve"> </t>
    </r>
    <phoneticPr fontId="1" type="noConversion"/>
  </si>
  <si>
    <t>可供出售金融资产</t>
    <phoneticPr fontId="1" type="noConversion"/>
  </si>
  <si>
    <t>持有至到期投资</t>
    <phoneticPr fontId="1" type="noConversion"/>
  </si>
  <si>
    <t>长期应收款</t>
    <phoneticPr fontId="1" type="noConversion"/>
  </si>
  <si>
    <t>长期股权投资</t>
    <phoneticPr fontId="1" type="noConversion"/>
  </si>
  <si>
    <t>投资性房地产</t>
    <phoneticPr fontId="1" type="noConversion"/>
  </si>
  <si>
    <t>固定资产</t>
    <phoneticPr fontId="1" type="noConversion"/>
  </si>
  <si>
    <t>在建工程</t>
    <phoneticPr fontId="1" type="noConversion"/>
  </si>
  <si>
    <t>工程物资</t>
    <phoneticPr fontId="1" type="noConversion"/>
  </si>
  <si>
    <t>固定资产清理</t>
    <phoneticPr fontId="1" type="noConversion"/>
  </si>
  <si>
    <t>生产性生物资产</t>
    <phoneticPr fontId="1" type="noConversion"/>
  </si>
  <si>
    <t>油气资产</t>
    <phoneticPr fontId="1" type="noConversion"/>
  </si>
  <si>
    <t>无形资产</t>
    <phoneticPr fontId="1" type="noConversion"/>
  </si>
  <si>
    <r>
      <rPr>
        <b/>
        <sz val="8"/>
        <color indexed="63"/>
        <rFont val="宋体"/>
        <charset val="134"/>
      </rPr>
      <t>开发支出</t>
    </r>
    <r>
      <rPr>
        <b/>
        <sz val="8"/>
        <color indexed="63"/>
        <rFont val="Arial"/>
        <family val="2"/>
      </rPr>
      <t xml:space="preserve"> </t>
    </r>
    <phoneticPr fontId="1" type="noConversion"/>
  </si>
  <si>
    <t>商誉</t>
    <phoneticPr fontId="1" type="noConversion"/>
  </si>
  <si>
    <t>长期待摊费用</t>
    <phoneticPr fontId="1" type="noConversion"/>
  </si>
  <si>
    <t>递延所得税资产</t>
    <phoneticPr fontId="1" type="noConversion"/>
  </si>
  <si>
    <t>其他非流动资产</t>
    <phoneticPr fontId="1" type="noConversion"/>
  </si>
  <si>
    <t>非流动资产合计</t>
    <phoneticPr fontId="1" type="noConversion"/>
  </si>
  <si>
    <t>资产合计</t>
    <phoneticPr fontId="1" type="noConversion"/>
  </si>
  <si>
    <t>ZCFZ59</t>
    <phoneticPr fontId="1" type="noConversion"/>
  </si>
  <si>
    <t>短期借款</t>
    <phoneticPr fontId="1" type="noConversion"/>
  </si>
  <si>
    <r>
      <rPr>
        <b/>
        <sz val="8"/>
        <color indexed="63"/>
        <rFont val="宋体"/>
        <charset val="134"/>
      </rPr>
      <t>向中央银行借款</t>
    </r>
    <r>
      <rPr>
        <b/>
        <sz val="8"/>
        <color indexed="63"/>
        <rFont val="Arial"/>
        <family val="2"/>
      </rPr>
      <t xml:space="preserve"> </t>
    </r>
    <phoneticPr fontId="1" type="noConversion"/>
  </si>
  <si>
    <t>吸收存款及同业存放</t>
    <phoneticPr fontId="1" type="noConversion"/>
  </si>
  <si>
    <r>
      <rPr>
        <b/>
        <sz val="8"/>
        <color indexed="63"/>
        <rFont val="宋体"/>
        <charset val="134"/>
      </rPr>
      <t>拆入资金</t>
    </r>
    <r>
      <rPr>
        <b/>
        <sz val="8"/>
        <color indexed="63"/>
        <rFont val="Arial"/>
        <family val="2"/>
      </rPr>
      <t xml:space="preserve"> </t>
    </r>
    <phoneticPr fontId="1" type="noConversion"/>
  </si>
  <si>
    <t>交易性金融负债</t>
    <phoneticPr fontId="1" type="noConversion"/>
  </si>
  <si>
    <r>
      <rPr>
        <b/>
        <sz val="8"/>
        <color indexed="63"/>
        <rFont val="宋体"/>
        <charset val="134"/>
      </rPr>
      <t>应付票据</t>
    </r>
    <r>
      <rPr>
        <b/>
        <sz val="8"/>
        <color indexed="63"/>
        <rFont val="Arial"/>
        <family val="2"/>
      </rPr>
      <t xml:space="preserve"> </t>
    </r>
    <phoneticPr fontId="1" type="noConversion"/>
  </si>
  <si>
    <t>应付账款</t>
    <phoneticPr fontId="1" type="noConversion"/>
  </si>
  <si>
    <t>预收款项</t>
    <phoneticPr fontId="1" type="noConversion"/>
  </si>
  <si>
    <t>卖出回购金融资产款</t>
    <phoneticPr fontId="1" type="noConversion"/>
  </si>
  <si>
    <t>应付手续费及佣金</t>
    <phoneticPr fontId="1" type="noConversion"/>
  </si>
  <si>
    <t>应付职工薪酬</t>
    <phoneticPr fontId="1" type="noConversion"/>
  </si>
  <si>
    <t>应交税费</t>
    <phoneticPr fontId="1" type="noConversion"/>
  </si>
  <si>
    <t>应付利息</t>
    <phoneticPr fontId="1" type="noConversion"/>
  </si>
  <si>
    <t>应付股利</t>
    <phoneticPr fontId="1" type="noConversion"/>
  </si>
  <si>
    <t>应付分保账款</t>
    <phoneticPr fontId="1" type="noConversion"/>
  </si>
  <si>
    <t>其他应付款</t>
    <phoneticPr fontId="1" type="noConversion"/>
  </si>
  <si>
    <t>保险合同准备金</t>
    <phoneticPr fontId="1" type="noConversion"/>
  </si>
  <si>
    <t>代理买卖证券款</t>
    <phoneticPr fontId="1" type="noConversion"/>
  </si>
  <si>
    <t>代理承销证券款</t>
    <phoneticPr fontId="1" type="noConversion"/>
  </si>
  <si>
    <t>一年内到期的非流动负债</t>
    <phoneticPr fontId="1" type="noConversion"/>
  </si>
  <si>
    <t>其他流动负债</t>
    <phoneticPr fontId="1" type="noConversion"/>
  </si>
  <si>
    <t>流动负债合计</t>
    <phoneticPr fontId="1" type="noConversion"/>
  </si>
  <si>
    <t>长期借款</t>
    <phoneticPr fontId="1" type="noConversion"/>
  </si>
  <si>
    <t>应付债券</t>
    <phoneticPr fontId="1" type="noConversion"/>
  </si>
  <si>
    <t>长期应付款</t>
    <phoneticPr fontId="1" type="noConversion"/>
  </si>
  <si>
    <t>专项应付款　</t>
    <phoneticPr fontId="1" type="noConversion"/>
  </si>
  <si>
    <t>预计负债</t>
    <phoneticPr fontId="1" type="noConversion"/>
  </si>
  <si>
    <t>递延所得税负债</t>
    <phoneticPr fontId="1" type="noConversion"/>
  </si>
  <si>
    <t>其他非流动负债</t>
    <phoneticPr fontId="1" type="noConversion"/>
  </si>
  <si>
    <t>非流动负债合计</t>
    <phoneticPr fontId="1" type="noConversion"/>
  </si>
  <si>
    <t>ZCFZ70</t>
    <phoneticPr fontId="1" type="noConversion"/>
  </si>
  <si>
    <t>负债合计</t>
    <phoneticPr fontId="1" type="noConversion"/>
  </si>
  <si>
    <t>实收资本（或股本）</t>
    <phoneticPr fontId="1" type="noConversion"/>
  </si>
  <si>
    <t>资本公积</t>
    <phoneticPr fontId="1" type="noConversion"/>
  </si>
  <si>
    <t>减：库存股</t>
    <phoneticPr fontId="1" type="noConversion"/>
  </si>
  <si>
    <t>盈余公积</t>
    <phoneticPr fontId="1" type="noConversion"/>
  </si>
  <si>
    <t>一般风险准备</t>
    <phoneticPr fontId="1" type="noConversion"/>
  </si>
  <si>
    <t>未分配利润</t>
    <phoneticPr fontId="1" type="noConversion"/>
  </si>
  <si>
    <t>外币报表折算差额</t>
    <phoneticPr fontId="1" type="noConversion"/>
  </si>
  <si>
    <t>归属于母公司所有者权益合计</t>
    <phoneticPr fontId="1" type="noConversion"/>
  </si>
  <si>
    <t>少数股东权益</t>
    <phoneticPr fontId="1" type="noConversion"/>
  </si>
  <si>
    <t>所有者权益合计</t>
    <phoneticPr fontId="1" type="noConversion"/>
  </si>
  <si>
    <t>负债和所有者权益总计</t>
    <phoneticPr fontId="1" type="noConversion"/>
  </si>
  <si>
    <t>ZCFZ01+ZCFZ02+ZCFZ03+ZCFZ04+ZCFZ05+ZCFZ06+ZCFZ07+ZCFZ08+ZCFZ09+ZCFZ10+ZCFZ11+ZCFZ12+ZCFZ13+ZCFZ14+ZCFZ15+ZCFZ16+ZCFZ17</t>
    <phoneticPr fontId="1" type="noConversion"/>
  </si>
  <si>
    <t>ZCFZ19+ZCFZ20+ZCFZ21+ZCFZ22+ZCFZ23+ZCFZ24+ZCFZ25+ZCFZ26+ZCFZ27+ZCFZ28+ZCFZ29+ZCFZ30+ZCFZ31+ZCFZ32+ZCFZ33+ZCFZ34+ZCFZ35+ZCFZ36</t>
    <phoneticPr fontId="1" type="noConversion"/>
  </si>
  <si>
    <t>ZCFZ39+ZCFZ40+ZCFZ41+ZCFZ42+ZCFZ43+ZCFZ44+ZCFZ45+ZCFZ46+ZCFZ47+ZCFZ48+ZCFZ49+ZCFZ50+ZCFZ51+ZCFZ52+ZCFZ53+ZCFZ54+ZCFZ55+ZCFZ56+ZCFZ57+ZCFZ58+ZCFZ59</t>
    <phoneticPr fontId="1" type="noConversion"/>
  </si>
  <si>
    <t>ZCFZ61+ZCFZ62+ZCFZ63+ZCFZ64+ZCFZ65+ZCFZ66+ZCFZ67</t>
    <phoneticPr fontId="1" type="noConversion"/>
  </si>
  <si>
    <t>ZCFZ60+ZCFZ68</t>
    <phoneticPr fontId="1" type="noConversion"/>
  </si>
  <si>
    <t>ZCFZ70+ZCFZ71-ZCFZ72+ZCFZ73+ZCFZ74+ZCFZ75+ZCFZ76</t>
    <phoneticPr fontId="1" type="noConversion"/>
  </si>
  <si>
    <t>ZCFZ77+ZCFZ78</t>
    <phoneticPr fontId="1" type="noConversion"/>
  </si>
  <si>
    <t>ZCFZ69+ZCFZ79</t>
    <phoneticPr fontId="1" type="noConversion"/>
  </si>
  <si>
    <t>其中：营业收入</t>
    <phoneticPr fontId="1" type="noConversion"/>
  </si>
  <si>
    <t>SY001 - 损益表</t>
  </si>
  <si>
    <t>SY01</t>
  </si>
  <si>
    <t>SY02</t>
  </si>
  <si>
    <t>SY03</t>
  </si>
  <si>
    <t>SY04</t>
  </si>
  <si>
    <t>SY05</t>
  </si>
  <si>
    <t>SY06</t>
  </si>
  <si>
    <t>SY07</t>
  </si>
  <si>
    <t>SY08</t>
  </si>
  <si>
    <t>SY09</t>
  </si>
  <si>
    <t>SY10</t>
  </si>
  <si>
    <t>SY11</t>
  </si>
  <si>
    <t>SY12</t>
  </si>
  <si>
    <t>SY13</t>
  </si>
  <si>
    <t>SY14</t>
  </si>
  <si>
    <t>SY15</t>
  </si>
  <si>
    <t>SY16</t>
  </si>
  <si>
    <t>SY17</t>
  </si>
  <si>
    <t>SY18</t>
  </si>
  <si>
    <t>SY19</t>
  </si>
  <si>
    <t>SY20</t>
  </si>
  <si>
    <t>SY21</t>
  </si>
  <si>
    <t>SY22</t>
  </si>
  <si>
    <t>SY23</t>
  </si>
  <si>
    <t>SY24</t>
  </si>
  <si>
    <t>SY25</t>
  </si>
  <si>
    <t>SY26</t>
  </si>
  <si>
    <t>SY27</t>
  </si>
  <si>
    <t>SY28</t>
  </si>
  <si>
    <t>SY29</t>
  </si>
  <si>
    <t>SY30</t>
  </si>
  <si>
    <t>SY31</t>
  </si>
  <si>
    <t>SY32</t>
  </si>
  <si>
    <t>SY33</t>
  </si>
  <si>
    <t>SY34</t>
  </si>
  <si>
    <t>SY35</t>
  </si>
  <si>
    <t>SY36</t>
  </si>
  <si>
    <t>SY37</t>
  </si>
  <si>
    <t>SY38</t>
  </si>
  <si>
    <t>SY39</t>
  </si>
  <si>
    <t>SY40</t>
  </si>
  <si>
    <t>利息收入</t>
    <phoneticPr fontId="1" type="noConversion"/>
  </si>
  <si>
    <t>已赚保费</t>
    <phoneticPr fontId="1" type="noConversion"/>
  </si>
  <si>
    <t>手续费及佣金收入</t>
    <phoneticPr fontId="1" type="noConversion"/>
  </si>
  <si>
    <t>二、营业总成本</t>
    <phoneticPr fontId="1" type="noConversion"/>
  </si>
  <si>
    <t>其中：营业成本</t>
    <phoneticPr fontId="1" type="noConversion"/>
  </si>
  <si>
    <t>利息支出</t>
    <phoneticPr fontId="1" type="noConversion"/>
  </si>
  <si>
    <t>手续费及佣金支出</t>
    <phoneticPr fontId="1" type="noConversion"/>
  </si>
  <si>
    <t>退保金</t>
    <phoneticPr fontId="1" type="noConversion"/>
  </si>
  <si>
    <t>赔付支出净额</t>
    <phoneticPr fontId="1" type="noConversion"/>
  </si>
  <si>
    <t>提取保险合同准备金净额</t>
    <phoneticPr fontId="1" type="noConversion"/>
  </si>
  <si>
    <t>保单红利支出</t>
    <phoneticPr fontId="1" type="noConversion"/>
  </si>
  <si>
    <t>分保费用</t>
    <phoneticPr fontId="1" type="noConversion"/>
  </si>
  <si>
    <t>营业税金及附加</t>
    <phoneticPr fontId="1" type="noConversion"/>
  </si>
  <si>
    <t>销售费用</t>
    <phoneticPr fontId="1" type="noConversion"/>
  </si>
  <si>
    <t>管理费用</t>
    <phoneticPr fontId="1" type="noConversion"/>
  </si>
  <si>
    <t>财务费用</t>
    <phoneticPr fontId="1" type="noConversion"/>
  </si>
  <si>
    <t>资产减值损失</t>
    <phoneticPr fontId="1" type="noConversion"/>
  </si>
  <si>
    <t>投资收益（损失以“－”号填列）</t>
    <phoneticPr fontId="1" type="noConversion"/>
  </si>
  <si>
    <t>三、营业利润（亏损以“－”号填列）</t>
    <phoneticPr fontId="1" type="noConversion"/>
  </si>
  <si>
    <t>减：营业外支出</t>
    <phoneticPr fontId="1" type="noConversion"/>
  </si>
  <si>
    <r>
      <rPr>
        <b/>
        <sz val="8"/>
        <color indexed="63"/>
        <rFont val="宋体"/>
        <charset val="134"/>
      </rPr>
      <t>四、利润总额（亏损总额以</t>
    </r>
    <r>
      <rPr>
        <b/>
        <sz val="8"/>
        <color indexed="63"/>
        <rFont val="Arial"/>
        <family val="2"/>
      </rPr>
      <t>“</t>
    </r>
    <r>
      <rPr>
        <b/>
        <sz val="8"/>
        <color indexed="63"/>
        <rFont val="宋体"/>
        <charset val="134"/>
      </rPr>
      <t>－</t>
    </r>
    <r>
      <rPr>
        <b/>
        <sz val="8"/>
        <color indexed="63"/>
        <rFont val="Arial"/>
        <family val="2"/>
      </rPr>
      <t>”</t>
    </r>
    <r>
      <rPr>
        <b/>
        <sz val="8"/>
        <color indexed="63"/>
        <rFont val="宋体"/>
        <charset val="134"/>
      </rPr>
      <t>号填列）</t>
    </r>
    <phoneticPr fontId="1" type="noConversion"/>
  </si>
  <si>
    <t>五、净利润（净亏损以“－”号填列）</t>
    <phoneticPr fontId="1" type="noConversion"/>
  </si>
  <si>
    <t>加：期初未分配利润</t>
    <phoneticPr fontId="1" type="noConversion"/>
  </si>
  <si>
    <t>减：应付普通股股利</t>
    <phoneticPr fontId="1" type="noConversion"/>
  </si>
  <si>
    <t>六、每股收益：</t>
    <phoneticPr fontId="1" type="noConversion"/>
  </si>
  <si>
    <t>（二）稀释每股收益</t>
    <phoneticPr fontId="1" type="noConversion"/>
  </si>
  <si>
    <t>SY24+SY25-SY26</t>
    <phoneticPr fontId="1" type="noConversion"/>
  </si>
  <si>
    <t>SY28-SY29</t>
    <phoneticPr fontId="1" type="noConversion"/>
  </si>
  <si>
    <t>SY31+SY32-SY33-SY34-SY35</t>
    <phoneticPr fontId="1" type="noConversion"/>
  </si>
  <si>
    <r>
      <t xml:space="preserve">CF006 - </t>
    </r>
    <r>
      <rPr>
        <b/>
        <sz val="8"/>
        <color indexed="9"/>
        <rFont val="宋体"/>
        <charset val="134"/>
      </rPr>
      <t>补充资料</t>
    </r>
    <r>
      <rPr>
        <b/>
        <sz val="8"/>
        <color indexed="9"/>
        <rFont val="Arial"/>
        <family val="2"/>
      </rPr>
      <t>1</t>
    </r>
    <r>
      <rPr>
        <b/>
        <sz val="8"/>
        <color indexed="9"/>
        <rFont val="宋体"/>
        <charset val="134"/>
      </rPr>
      <t>、将净利润调节为经营活动现金流量</t>
    </r>
    <phoneticPr fontId="1" type="noConversion"/>
  </si>
  <si>
    <t>CF32</t>
    <phoneticPr fontId="1" type="noConversion"/>
  </si>
  <si>
    <t>CF33</t>
    <phoneticPr fontId="1" type="noConversion"/>
  </si>
  <si>
    <t>CF34</t>
    <phoneticPr fontId="1" type="noConversion"/>
  </si>
  <si>
    <t>CF35</t>
    <phoneticPr fontId="1" type="noConversion"/>
  </si>
  <si>
    <t>CF36</t>
    <phoneticPr fontId="1" type="noConversion"/>
  </si>
  <si>
    <t>CF37</t>
    <phoneticPr fontId="1" type="noConversion"/>
  </si>
  <si>
    <t>CF38</t>
    <phoneticPr fontId="1" type="noConversion"/>
  </si>
  <si>
    <t>CF39</t>
    <phoneticPr fontId="1" type="noConversion"/>
  </si>
  <si>
    <t>CF40</t>
    <phoneticPr fontId="1" type="noConversion"/>
  </si>
  <si>
    <t>CF41</t>
    <phoneticPr fontId="1" type="noConversion"/>
  </si>
  <si>
    <t>CF42</t>
    <phoneticPr fontId="1" type="noConversion"/>
  </si>
  <si>
    <t>CF43</t>
    <phoneticPr fontId="1" type="noConversion"/>
  </si>
  <si>
    <t>CF44</t>
    <phoneticPr fontId="1" type="noConversion"/>
  </si>
  <si>
    <t>CF45</t>
    <phoneticPr fontId="1" type="noConversion"/>
  </si>
  <si>
    <t>CF46</t>
    <phoneticPr fontId="1" type="noConversion"/>
  </si>
  <si>
    <t>CF47</t>
    <phoneticPr fontId="1" type="noConversion"/>
  </si>
  <si>
    <t>CF48</t>
    <phoneticPr fontId="1" type="noConversion"/>
  </si>
  <si>
    <t>CF49</t>
    <phoneticPr fontId="1" type="noConversion"/>
  </si>
  <si>
    <t>CF50</t>
    <phoneticPr fontId="1" type="noConversion"/>
  </si>
  <si>
    <t>CF51</t>
    <phoneticPr fontId="1" type="noConversion"/>
  </si>
  <si>
    <t>CF52</t>
    <phoneticPr fontId="1" type="noConversion"/>
  </si>
  <si>
    <r>
      <t>CF007 - 2</t>
    </r>
    <r>
      <rPr>
        <b/>
        <sz val="8"/>
        <color indexed="9"/>
        <rFont val="宋体"/>
        <charset val="134"/>
      </rPr>
      <t>、不涉及现金收支的投资和筹资活动</t>
    </r>
    <phoneticPr fontId="1" type="noConversion"/>
  </si>
  <si>
    <t>净利润</t>
    <phoneticPr fontId="1" type="noConversion"/>
  </si>
  <si>
    <t>加：计提的资产减值准备</t>
    <phoneticPr fontId="1" type="noConversion"/>
  </si>
  <si>
    <t>固定资产折旧</t>
    <phoneticPr fontId="1" type="noConversion"/>
  </si>
  <si>
    <t>无形资产摊销</t>
    <phoneticPr fontId="1" type="noConversion"/>
  </si>
  <si>
    <t>长期待摊费用摊销</t>
    <phoneticPr fontId="1" type="noConversion"/>
  </si>
  <si>
    <t>待摊费用减少（减：增加）</t>
    <phoneticPr fontId="1" type="noConversion"/>
  </si>
  <si>
    <t>预提费用增加（减：减少）</t>
    <phoneticPr fontId="1" type="noConversion"/>
  </si>
  <si>
    <t>处置固定资产、无形资产和其他长期资产的损失（减：收益）</t>
    <phoneticPr fontId="1" type="noConversion"/>
  </si>
  <si>
    <t>固定资产报废损失</t>
    <phoneticPr fontId="1" type="noConversion"/>
  </si>
  <si>
    <r>
      <rPr>
        <b/>
        <sz val="8"/>
        <color indexed="63"/>
        <rFont val="宋体"/>
        <charset val="134"/>
      </rPr>
      <t>投资损失（减</t>
    </r>
    <r>
      <rPr>
        <b/>
        <sz val="8"/>
        <color indexed="63"/>
        <rFont val="Arial"/>
        <family val="2"/>
      </rPr>
      <t>:</t>
    </r>
    <r>
      <rPr>
        <b/>
        <sz val="8"/>
        <color indexed="63"/>
        <rFont val="宋体"/>
        <charset val="134"/>
      </rPr>
      <t>收益）</t>
    </r>
    <phoneticPr fontId="1" type="noConversion"/>
  </si>
  <si>
    <r>
      <rPr>
        <b/>
        <sz val="8"/>
        <color indexed="63"/>
        <rFont val="宋体"/>
        <charset val="134"/>
      </rPr>
      <t>递延税款贷项（减</t>
    </r>
    <r>
      <rPr>
        <b/>
        <sz val="8"/>
        <color indexed="63"/>
        <rFont val="Arial"/>
        <family val="2"/>
      </rPr>
      <t>:</t>
    </r>
    <r>
      <rPr>
        <b/>
        <sz val="8"/>
        <color indexed="63"/>
        <rFont val="宋体"/>
        <charset val="134"/>
      </rPr>
      <t>借项）</t>
    </r>
    <phoneticPr fontId="1" type="noConversion"/>
  </si>
  <si>
    <r>
      <rPr>
        <b/>
        <sz val="8"/>
        <color indexed="63"/>
        <rFont val="宋体"/>
        <charset val="134"/>
      </rPr>
      <t>存货的减少（减</t>
    </r>
    <r>
      <rPr>
        <b/>
        <sz val="8"/>
        <color indexed="63"/>
        <rFont val="Arial"/>
        <family val="2"/>
      </rPr>
      <t>:</t>
    </r>
    <r>
      <rPr>
        <b/>
        <sz val="8"/>
        <color indexed="63"/>
        <rFont val="宋体"/>
        <charset val="134"/>
      </rPr>
      <t>增加）</t>
    </r>
    <phoneticPr fontId="1" type="noConversion"/>
  </si>
  <si>
    <r>
      <rPr>
        <b/>
        <sz val="8"/>
        <color indexed="63"/>
        <rFont val="宋体"/>
        <charset val="134"/>
      </rPr>
      <t>经营性应收项目的减少（减</t>
    </r>
    <r>
      <rPr>
        <b/>
        <sz val="8"/>
        <color indexed="63"/>
        <rFont val="Arial"/>
        <family val="2"/>
      </rPr>
      <t>:</t>
    </r>
    <r>
      <rPr>
        <b/>
        <sz val="8"/>
        <color indexed="63"/>
        <rFont val="宋体"/>
        <charset val="134"/>
      </rPr>
      <t>增加）</t>
    </r>
    <phoneticPr fontId="1" type="noConversion"/>
  </si>
  <si>
    <r>
      <rPr>
        <b/>
        <sz val="8"/>
        <color indexed="63"/>
        <rFont val="宋体"/>
        <charset val="134"/>
      </rPr>
      <t>经营性应付项目的增加（减</t>
    </r>
    <r>
      <rPr>
        <b/>
        <sz val="8"/>
        <color indexed="63"/>
        <rFont val="Arial"/>
        <family val="2"/>
      </rPr>
      <t>:</t>
    </r>
    <r>
      <rPr>
        <b/>
        <sz val="8"/>
        <color indexed="63"/>
        <rFont val="宋体"/>
        <charset val="134"/>
      </rPr>
      <t>减少）</t>
    </r>
    <phoneticPr fontId="1" type="noConversion"/>
  </si>
  <si>
    <t>其他</t>
    <phoneticPr fontId="1" type="noConversion"/>
  </si>
  <si>
    <t>经营活动产生的现金流量净额</t>
    <phoneticPr fontId="1" type="noConversion"/>
  </si>
  <si>
    <t>债务转为资本</t>
    <phoneticPr fontId="1" type="noConversion"/>
  </si>
  <si>
    <t>一年内到期的可转换公司债券</t>
    <phoneticPr fontId="1" type="noConversion"/>
  </si>
  <si>
    <t>融资租入固定资产</t>
    <phoneticPr fontId="1" type="noConversion"/>
  </si>
  <si>
    <t>XJ01</t>
    <phoneticPr fontId="1" type="noConversion"/>
  </si>
  <si>
    <t>销售商品、提供劳务收到的现金</t>
    <phoneticPr fontId="1" type="noConversion"/>
  </si>
  <si>
    <r>
      <t xml:space="preserve">XJ001 - </t>
    </r>
    <r>
      <rPr>
        <b/>
        <sz val="8"/>
        <color indexed="9"/>
        <rFont val="宋体"/>
        <charset val="134"/>
      </rPr>
      <t>一、经营活动产生的现金流量</t>
    </r>
    <phoneticPr fontId="1" type="noConversion"/>
  </si>
  <si>
    <t>XJ02</t>
    <phoneticPr fontId="1" type="noConversion"/>
  </si>
  <si>
    <t>客户存款和同业存放款项净增加额</t>
    <phoneticPr fontId="1" type="noConversion"/>
  </si>
  <si>
    <t>XJ03</t>
    <phoneticPr fontId="1" type="noConversion"/>
  </si>
  <si>
    <t>向中央银行借款净增加额</t>
    <phoneticPr fontId="1" type="noConversion"/>
  </si>
  <si>
    <t>XJ04</t>
    <phoneticPr fontId="1" type="noConversion"/>
  </si>
  <si>
    <t>向其他金融机构拆入资金净增加额</t>
    <phoneticPr fontId="1" type="noConversion"/>
  </si>
  <si>
    <t>XJ05</t>
    <phoneticPr fontId="1" type="noConversion"/>
  </si>
  <si>
    <t>收到原保险合同保费取得的现金</t>
    <phoneticPr fontId="1" type="noConversion"/>
  </si>
  <si>
    <t>XJ06</t>
    <phoneticPr fontId="1" type="noConversion"/>
  </si>
  <si>
    <t>收到再保险业务现金净额</t>
    <phoneticPr fontId="1" type="noConversion"/>
  </si>
  <si>
    <t>XJ07</t>
    <phoneticPr fontId="1" type="noConversion"/>
  </si>
  <si>
    <t>保户储金及投资款净增加额</t>
    <phoneticPr fontId="1" type="noConversion"/>
  </si>
  <si>
    <t>XJ08</t>
    <phoneticPr fontId="1" type="noConversion"/>
  </si>
  <si>
    <t>处置交易性金融资产净增加额</t>
    <phoneticPr fontId="1" type="noConversion"/>
  </si>
  <si>
    <t>XJ09</t>
    <phoneticPr fontId="1" type="noConversion"/>
  </si>
  <si>
    <t>收取利息、手续费及佣金的现金</t>
    <phoneticPr fontId="1" type="noConversion"/>
  </si>
  <si>
    <t>XJ10</t>
  </si>
  <si>
    <t>XJ11</t>
  </si>
  <si>
    <t>XJ13</t>
  </si>
  <si>
    <t>XJ14</t>
  </si>
  <si>
    <t>XJ15</t>
  </si>
  <si>
    <t>XJ16</t>
  </si>
  <si>
    <t>XJ17</t>
  </si>
  <si>
    <t>XJ18</t>
  </si>
  <si>
    <t>XJ19</t>
  </si>
  <si>
    <t>XJ20</t>
  </si>
  <si>
    <t>XJ21</t>
  </si>
  <si>
    <t>XJ22</t>
  </si>
  <si>
    <t>XJ23</t>
  </si>
  <si>
    <t>XJ24</t>
  </si>
  <si>
    <t>XJ25</t>
  </si>
  <si>
    <t>XJ27</t>
  </si>
  <si>
    <t>XJ12</t>
    <phoneticPr fontId="1" type="noConversion"/>
  </si>
  <si>
    <t>回购业务资金净增加额</t>
    <phoneticPr fontId="1" type="noConversion"/>
  </si>
  <si>
    <t>拆入资金净增加额</t>
    <phoneticPr fontId="1" type="noConversion"/>
  </si>
  <si>
    <t>收到的税费返还</t>
    <phoneticPr fontId="1" type="noConversion"/>
  </si>
  <si>
    <t>收到的其它与经营活动有关的现金</t>
    <phoneticPr fontId="1" type="noConversion"/>
  </si>
  <si>
    <t>经营活动现金流入小计</t>
    <phoneticPr fontId="1" type="noConversion"/>
  </si>
  <si>
    <t>购买商品、接受劳务支付的现金</t>
    <phoneticPr fontId="1" type="noConversion"/>
  </si>
  <si>
    <t>客户贷款及垫款净增加额</t>
    <phoneticPr fontId="1" type="noConversion"/>
  </si>
  <si>
    <t>存放中央银行和同业款项净增加额</t>
    <phoneticPr fontId="1" type="noConversion"/>
  </si>
  <si>
    <t>支付原保险合同赔付款项的现金</t>
    <phoneticPr fontId="1" type="noConversion"/>
  </si>
  <si>
    <t>支付利息、手续费及佣金的现金</t>
    <phoneticPr fontId="1" type="noConversion"/>
  </si>
  <si>
    <t>支付保单红利的现金</t>
    <phoneticPr fontId="1" type="noConversion"/>
  </si>
  <si>
    <t>支付给职工以及为职工支付的现金</t>
    <phoneticPr fontId="1" type="noConversion"/>
  </si>
  <si>
    <t>支付的各项税费</t>
    <phoneticPr fontId="1" type="noConversion"/>
  </si>
  <si>
    <t>支付的其它与经营活动有关的现金</t>
    <phoneticPr fontId="1" type="noConversion"/>
  </si>
  <si>
    <t>经营活动现金流出小计</t>
    <phoneticPr fontId="1" type="noConversion"/>
  </si>
  <si>
    <r>
      <t xml:space="preserve">XJ002 - </t>
    </r>
    <r>
      <rPr>
        <b/>
        <sz val="8"/>
        <color indexed="9"/>
        <rFont val="宋体"/>
        <charset val="134"/>
      </rPr>
      <t>二、投资活动产生的现金流量</t>
    </r>
    <phoneticPr fontId="1" type="noConversion"/>
  </si>
  <si>
    <t>XJ28</t>
  </si>
  <si>
    <t>XJ29</t>
  </si>
  <si>
    <t>XJ30</t>
  </si>
  <si>
    <t>XJ31</t>
  </si>
  <si>
    <t>XJ26</t>
    <phoneticPr fontId="1" type="noConversion"/>
  </si>
  <si>
    <t>收回投资所收到的现金</t>
    <phoneticPr fontId="1" type="noConversion"/>
  </si>
  <si>
    <t>取得投资收益所收到的现金</t>
    <phoneticPr fontId="1" type="noConversion"/>
  </si>
  <si>
    <t>处置固定资产、无形资产和其它长期资产所收回的现金净额</t>
    <phoneticPr fontId="1" type="noConversion"/>
  </si>
  <si>
    <t>处置子公司及其他营业单位收到的现金净额</t>
    <phoneticPr fontId="1" type="noConversion"/>
  </si>
  <si>
    <t>收到的其它与投资活动有关的现金</t>
    <phoneticPr fontId="1" type="noConversion"/>
  </si>
  <si>
    <t>投资活动现金流入小计</t>
    <phoneticPr fontId="1" type="noConversion"/>
  </si>
  <si>
    <t>XJ33</t>
  </si>
  <si>
    <t>XJ34</t>
  </si>
  <si>
    <t>XJ35</t>
  </si>
  <si>
    <t>XJ36</t>
  </si>
  <si>
    <t>XJ37</t>
  </si>
  <si>
    <t>XJ38</t>
  </si>
  <si>
    <t>XJ39</t>
  </si>
  <si>
    <t>XJ40</t>
  </si>
  <si>
    <t>XJ41</t>
  </si>
  <si>
    <t>XJ42</t>
  </si>
  <si>
    <t>XJ43</t>
  </si>
  <si>
    <t>XJ44</t>
  </si>
  <si>
    <t>XJ45</t>
  </si>
  <si>
    <t>XJ46</t>
  </si>
  <si>
    <t>XJ47</t>
  </si>
  <si>
    <t>XJ48</t>
  </si>
  <si>
    <t>XJ49</t>
  </si>
  <si>
    <t>XJ50</t>
  </si>
  <si>
    <t>XJ51</t>
  </si>
  <si>
    <t>XJ32</t>
    <phoneticPr fontId="1" type="noConversion"/>
  </si>
  <si>
    <t>购建固定资产、无形资产和其它长期资产所支付的现金</t>
    <phoneticPr fontId="1" type="noConversion"/>
  </si>
  <si>
    <t>投资所支付的现金</t>
    <phoneticPr fontId="1" type="noConversion"/>
  </si>
  <si>
    <t>质押贷款净增加额</t>
    <phoneticPr fontId="1" type="noConversion"/>
  </si>
  <si>
    <t>取得子公司及其他营业单位支付的现金净额</t>
    <phoneticPr fontId="1" type="noConversion"/>
  </si>
  <si>
    <t>支付的其它与投资活动有关的现金</t>
    <phoneticPr fontId="1" type="noConversion"/>
  </si>
  <si>
    <t>投资活动现金流出小计</t>
    <phoneticPr fontId="1" type="noConversion"/>
  </si>
  <si>
    <t>投资活动产生的现金流量净额</t>
    <phoneticPr fontId="1" type="noConversion"/>
  </si>
  <si>
    <r>
      <t xml:space="preserve">XJ003 - </t>
    </r>
    <r>
      <rPr>
        <b/>
        <sz val="8"/>
        <color indexed="9"/>
        <rFont val="宋体"/>
        <charset val="134"/>
      </rPr>
      <t>二、筹资活动产生的现金流量</t>
    </r>
    <phoneticPr fontId="1" type="noConversion"/>
  </si>
  <si>
    <t>吸收投资所收到的现金</t>
    <phoneticPr fontId="1" type="noConversion"/>
  </si>
  <si>
    <t>其中：子公司吸收少数股东投资收到的现金</t>
    <phoneticPr fontId="1" type="noConversion"/>
  </si>
  <si>
    <t>取得借款收到的现金</t>
    <phoneticPr fontId="1" type="noConversion"/>
  </si>
  <si>
    <t>发行债券收到的现金</t>
    <phoneticPr fontId="1" type="noConversion"/>
  </si>
  <si>
    <t>收到的其他与筹资活动有关的现金</t>
    <phoneticPr fontId="1" type="noConversion"/>
  </si>
  <si>
    <t>筹资活动现金流入小计</t>
    <phoneticPr fontId="1" type="noConversion"/>
  </si>
  <si>
    <t>偿还债务所支付的现金</t>
    <phoneticPr fontId="1" type="noConversion"/>
  </si>
  <si>
    <t>分配股利、利润或偿付利息所支付的现金</t>
    <phoneticPr fontId="1" type="noConversion"/>
  </si>
  <si>
    <t>其中：子公司支付给少数股东的股利、利润</t>
    <phoneticPr fontId="1" type="noConversion"/>
  </si>
  <si>
    <t>支付的其他与筹资活动有关的现金</t>
    <phoneticPr fontId="1" type="noConversion"/>
  </si>
  <si>
    <t>XJ52</t>
  </si>
  <si>
    <t>XJ53</t>
  </si>
  <si>
    <t>XJ54</t>
  </si>
  <si>
    <t>筹资活动现金流出小计</t>
    <phoneticPr fontId="1" type="noConversion"/>
  </si>
  <si>
    <t>筹资活动产生的现金流量净额</t>
    <phoneticPr fontId="1" type="noConversion"/>
  </si>
  <si>
    <t>汇率变动对现金及现金等价物的影响</t>
    <phoneticPr fontId="1" type="noConversion"/>
  </si>
  <si>
    <t>现金及现金等价物净增加额</t>
    <phoneticPr fontId="1" type="noConversion"/>
  </si>
  <si>
    <t>加：期初现金及现金等价物余额</t>
    <phoneticPr fontId="1" type="noConversion"/>
  </si>
  <si>
    <t>期末现金及现金等价物余额</t>
    <phoneticPr fontId="1" type="noConversion"/>
  </si>
  <si>
    <r>
      <t xml:space="preserve">XJ005 - </t>
    </r>
    <r>
      <rPr>
        <b/>
        <sz val="8"/>
        <color indexed="9"/>
        <rFont val="宋体"/>
        <charset val="134"/>
      </rPr>
      <t>五、现金及现金等价物净增加额</t>
    </r>
    <phoneticPr fontId="1" type="noConversion"/>
  </si>
  <si>
    <r>
      <t xml:space="preserve">XJ006 - </t>
    </r>
    <r>
      <rPr>
        <b/>
        <sz val="8"/>
        <color indexed="9"/>
        <rFont val="宋体"/>
        <charset val="134"/>
      </rPr>
      <t>六、期末现金及现金等价物余额</t>
    </r>
    <phoneticPr fontId="1" type="noConversion"/>
  </si>
  <si>
    <t>XJ25</t>
    <phoneticPr fontId="1" type="noConversion"/>
  </si>
  <si>
    <t>XJ14</t>
    <phoneticPr fontId="1" type="noConversion"/>
  </si>
  <si>
    <t>CF32+CF33+CF34+CF35+CF36+CF37+CF38+CF39+CF40+CF41+CF42+CF43+CF44+CF45+CF46+CF47</t>
    <phoneticPr fontId="1" type="noConversion"/>
  </si>
  <si>
    <r>
      <t>CF008 - 3</t>
    </r>
    <r>
      <rPr>
        <b/>
        <sz val="8"/>
        <color indexed="9"/>
        <rFont val="宋体"/>
        <charset val="134"/>
      </rPr>
      <t>、现金及现金等价物净增加情况</t>
    </r>
    <phoneticPr fontId="1" type="noConversion"/>
  </si>
  <si>
    <t>现金的期末余额</t>
    <phoneticPr fontId="1" type="noConversion"/>
  </si>
  <si>
    <t>CF53</t>
    <phoneticPr fontId="1" type="noConversion"/>
  </si>
  <si>
    <t>减：现金的期初余额</t>
    <phoneticPr fontId="1" type="noConversion"/>
  </si>
  <si>
    <t>加：现金等价物的期末余额</t>
    <phoneticPr fontId="1" type="noConversion"/>
  </si>
  <si>
    <t>减：现金等价物的期初余额</t>
    <phoneticPr fontId="1" type="noConversion"/>
  </si>
  <si>
    <t>CF53-CF54+CF55-CF56</t>
    <phoneticPr fontId="1" type="noConversion"/>
  </si>
  <si>
    <t>XJ01+XJ02+XJ03+XJ04+XJ05+XJ06+XJ07+XJ08+XJ09+XJ10+XJ11+XJ12+XJ13</t>
    <phoneticPr fontId="1" type="noConversion"/>
  </si>
  <si>
    <t>XJ15+XJ16+XJ17+XJ18+XJ19+XJ20+XJ21+XJ22+XJ23</t>
    <phoneticPr fontId="1" type="noConversion"/>
  </si>
  <si>
    <t>XJ14-XJ24</t>
    <phoneticPr fontId="1" type="noConversion"/>
  </si>
  <si>
    <t>XJ26+XJ27+XJ28+XJ29+XJ30</t>
    <phoneticPr fontId="1" type="noConversion"/>
  </si>
  <si>
    <t>XJ32+XJ33+XJ34+XJ35+XJ36</t>
    <phoneticPr fontId="1" type="noConversion"/>
  </si>
  <si>
    <t>XJ31-XJ37</t>
    <phoneticPr fontId="1" type="noConversion"/>
  </si>
  <si>
    <t>XJ39+XJ40+XJ41+XJ42+XJ43</t>
    <phoneticPr fontId="1" type="noConversion"/>
  </si>
  <si>
    <t>XJ45+XJ46+XJ47+XJ48</t>
    <phoneticPr fontId="1" type="noConversion"/>
  </si>
  <si>
    <t>XJ44-XJ49</t>
    <phoneticPr fontId="1" type="noConversion"/>
  </si>
  <si>
    <t>XJ25+XJ38+XJ50+XJ51</t>
    <phoneticPr fontId="1" type="noConversion"/>
  </si>
  <si>
    <t xml:space="preserve">ZCFZ01-XJ52 </t>
    <phoneticPr fontId="1" type="noConversion"/>
  </si>
  <si>
    <t>ZCFZ01</t>
    <phoneticPr fontId="1" type="noConversion"/>
  </si>
  <si>
    <r>
      <t xml:space="preserve">INDEX002 - </t>
    </r>
    <r>
      <rPr>
        <b/>
        <sz val="8"/>
        <color indexed="9"/>
        <rFont val="宋体"/>
        <charset val="134"/>
      </rPr>
      <t>盈利能力指标</t>
    </r>
    <phoneticPr fontId="1" type="noConversion"/>
  </si>
  <si>
    <r>
      <rPr>
        <b/>
        <sz val="8"/>
        <color indexed="63"/>
        <rFont val="宋体"/>
        <charset val="134"/>
      </rPr>
      <t>销售净利润率</t>
    </r>
    <r>
      <rPr>
        <b/>
        <sz val="8"/>
        <color indexed="63"/>
        <rFont val="Arial"/>
        <family val="2"/>
      </rPr>
      <t>(%)</t>
    </r>
    <phoneticPr fontId="1" type="noConversion"/>
  </si>
  <si>
    <r>
      <rPr>
        <b/>
        <sz val="8"/>
        <color indexed="63"/>
        <rFont val="宋体"/>
        <charset val="134"/>
      </rPr>
      <t>总资产报酬率</t>
    </r>
    <r>
      <rPr>
        <b/>
        <sz val="8"/>
        <color indexed="63"/>
        <rFont val="Arial"/>
        <family val="2"/>
      </rPr>
      <t>(%)</t>
    </r>
    <phoneticPr fontId="1" type="noConversion"/>
  </si>
  <si>
    <r>
      <rPr>
        <b/>
        <sz val="8"/>
        <color indexed="63"/>
        <rFont val="宋体"/>
        <charset val="134"/>
      </rPr>
      <t>净资产收益率</t>
    </r>
    <r>
      <rPr>
        <b/>
        <sz val="8"/>
        <color indexed="63"/>
        <rFont val="Arial"/>
        <family val="2"/>
      </rPr>
      <t xml:space="preserve">(%) </t>
    </r>
    <phoneticPr fontId="1" type="noConversion"/>
  </si>
  <si>
    <r>
      <rPr>
        <b/>
        <sz val="8"/>
        <color indexed="63"/>
        <rFont val="宋体"/>
        <charset val="134"/>
      </rPr>
      <t>成本费用利润率</t>
    </r>
    <r>
      <rPr>
        <b/>
        <sz val="8"/>
        <color indexed="63"/>
        <rFont val="Arial"/>
        <family val="2"/>
      </rPr>
      <t>(%)</t>
    </r>
    <phoneticPr fontId="1" type="noConversion"/>
  </si>
  <si>
    <t>INDEX07</t>
    <phoneticPr fontId="1" type="noConversion"/>
  </si>
  <si>
    <r>
      <rPr>
        <b/>
        <sz val="8"/>
        <color indexed="63"/>
        <rFont val="宋体"/>
        <charset val="134"/>
      </rPr>
      <t>存货周转率</t>
    </r>
    <r>
      <rPr>
        <b/>
        <sz val="8"/>
        <color indexed="63"/>
        <rFont val="Arial"/>
        <family val="2"/>
      </rPr>
      <t>(</t>
    </r>
    <r>
      <rPr>
        <b/>
        <sz val="8"/>
        <color indexed="63"/>
        <rFont val="宋体"/>
        <charset val="134"/>
      </rPr>
      <t>次</t>
    </r>
    <r>
      <rPr>
        <b/>
        <sz val="8"/>
        <color indexed="63"/>
        <rFont val="Arial"/>
        <family val="2"/>
      </rPr>
      <t>)</t>
    </r>
    <phoneticPr fontId="1" type="noConversion"/>
  </si>
  <si>
    <r>
      <rPr>
        <b/>
        <sz val="8"/>
        <color indexed="63"/>
        <rFont val="宋体"/>
        <charset val="134"/>
      </rPr>
      <t>应收帐款周转率</t>
    </r>
    <r>
      <rPr>
        <b/>
        <sz val="8"/>
        <color indexed="63"/>
        <rFont val="Arial"/>
        <family val="2"/>
      </rPr>
      <t>(</t>
    </r>
    <r>
      <rPr>
        <b/>
        <sz val="8"/>
        <color indexed="63"/>
        <rFont val="宋体"/>
        <charset val="134"/>
      </rPr>
      <t>次</t>
    </r>
    <r>
      <rPr>
        <b/>
        <sz val="8"/>
        <color indexed="63"/>
        <rFont val="Arial"/>
        <family val="2"/>
      </rPr>
      <t>)</t>
    </r>
    <phoneticPr fontId="1" type="noConversion"/>
  </si>
  <si>
    <r>
      <rPr>
        <b/>
        <sz val="8"/>
        <color indexed="63"/>
        <rFont val="宋体"/>
        <charset val="134"/>
      </rPr>
      <t>应付帐款周转率</t>
    </r>
    <r>
      <rPr>
        <b/>
        <sz val="8"/>
        <color indexed="63"/>
        <rFont val="Arial"/>
        <family val="2"/>
      </rPr>
      <t>(</t>
    </r>
    <r>
      <rPr>
        <b/>
        <sz val="8"/>
        <color indexed="63"/>
        <rFont val="宋体"/>
        <charset val="134"/>
      </rPr>
      <t>次</t>
    </r>
    <r>
      <rPr>
        <b/>
        <sz val="8"/>
        <color indexed="63"/>
        <rFont val="Arial"/>
        <family val="2"/>
      </rPr>
      <t xml:space="preserve">) </t>
    </r>
    <phoneticPr fontId="1" type="noConversion"/>
  </si>
  <si>
    <r>
      <rPr>
        <b/>
        <sz val="8"/>
        <color indexed="63"/>
        <rFont val="宋体"/>
        <charset val="134"/>
      </rPr>
      <t>流动资产周转率</t>
    </r>
    <r>
      <rPr>
        <b/>
        <sz val="8"/>
        <color indexed="63"/>
        <rFont val="Arial"/>
        <family val="2"/>
      </rPr>
      <t>(</t>
    </r>
    <r>
      <rPr>
        <b/>
        <sz val="8"/>
        <color indexed="63"/>
        <rFont val="宋体"/>
        <charset val="134"/>
      </rPr>
      <t>次</t>
    </r>
    <r>
      <rPr>
        <b/>
        <sz val="8"/>
        <color indexed="63"/>
        <rFont val="Arial"/>
        <family val="2"/>
      </rPr>
      <t>)</t>
    </r>
    <phoneticPr fontId="1" type="noConversion"/>
  </si>
  <si>
    <r>
      <rPr>
        <b/>
        <sz val="8"/>
        <color indexed="63"/>
        <rFont val="宋体"/>
        <charset val="134"/>
      </rPr>
      <t>总资产周转率</t>
    </r>
    <r>
      <rPr>
        <b/>
        <sz val="8"/>
        <color indexed="63"/>
        <rFont val="Arial"/>
        <family val="2"/>
      </rPr>
      <t>(</t>
    </r>
    <r>
      <rPr>
        <b/>
        <sz val="8"/>
        <color indexed="63"/>
        <rFont val="宋体"/>
        <charset val="134"/>
      </rPr>
      <t>次</t>
    </r>
    <r>
      <rPr>
        <b/>
        <sz val="8"/>
        <color indexed="63"/>
        <rFont val="Arial"/>
        <family val="2"/>
      </rPr>
      <t>)</t>
    </r>
    <phoneticPr fontId="1" type="noConversion"/>
  </si>
  <si>
    <t>INDEX17</t>
    <phoneticPr fontId="1" type="noConversion"/>
  </si>
  <si>
    <r>
      <rPr>
        <b/>
        <sz val="8"/>
        <color indexed="63"/>
        <rFont val="宋体"/>
        <charset val="134"/>
      </rPr>
      <t>流动比率</t>
    </r>
    <r>
      <rPr>
        <b/>
        <sz val="8"/>
        <color indexed="63"/>
        <rFont val="Arial"/>
        <family val="2"/>
      </rPr>
      <t xml:space="preserve">(%) </t>
    </r>
    <phoneticPr fontId="1" type="noConversion"/>
  </si>
  <si>
    <r>
      <rPr>
        <b/>
        <sz val="8"/>
        <color indexed="63"/>
        <rFont val="宋体"/>
        <charset val="134"/>
      </rPr>
      <t>速动比率</t>
    </r>
    <r>
      <rPr>
        <b/>
        <sz val="8"/>
        <color indexed="63"/>
        <rFont val="Arial"/>
        <family val="2"/>
      </rPr>
      <t>(%)</t>
    </r>
    <phoneticPr fontId="1" type="noConversion"/>
  </si>
  <si>
    <r>
      <rPr>
        <b/>
        <sz val="8"/>
        <color indexed="63"/>
        <rFont val="宋体"/>
        <charset val="134"/>
      </rPr>
      <t>现金比率</t>
    </r>
    <r>
      <rPr>
        <b/>
        <sz val="8"/>
        <color indexed="63"/>
        <rFont val="Arial"/>
        <family val="2"/>
      </rPr>
      <t>(%)</t>
    </r>
    <phoneticPr fontId="1" type="noConversion"/>
  </si>
  <si>
    <t>利息保障倍数（已获利息倍数，倍）</t>
    <phoneticPr fontId="1" type="noConversion"/>
  </si>
  <si>
    <r>
      <rPr>
        <b/>
        <sz val="8"/>
        <color indexed="63"/>
        <rFont val="宋体"/>
        <charset val="134"/>
      </rPr>
      <t>资产负债率</t>
    </r>
    <r>
      <rPr>
        <b/>
        <sz val="8"/>
        <color indexed="63"/>
        <rFont val="Arial"/>
        <family val="2"/>
      </rPr>
      <t>(%)</t>
    </r>
    <phoneticPr fontId="1" type="noConversion"/>
  </si>
  <si>
    <r>
      <rPr>
        <b/>
        <sz val="8"/>
        <color indexed="63"/>
        <rFont val="宋体"/>
        <charset val="134"/>
      </rPr>
      <t>经营现金流动负债比率</t>
    </r>
    <r>
      <rPr>
        <b/>
        <sz val="8"/>
        <color indexed="63"/>
        <rFont val="Arial"/>
        <family val="2"/>
      </rPr>
      <t>(%)</t>
    </r>
    <phoneticPr fontId="1" type="noConversion"/>
  </si>
  <si>
    <t>INDEX23</t>
    <phoneticPr fontId="1" type="noConversion"/>
  </si>
  <si>
    <t>INDEX25</t>
    <phoneticPr fontId="1" type="noConversion"/>
  </si>
  <si>
    <r>
      <rPr>
        <b/>
        <sz val="8"/>
        <color indexed="63"/>
        <rFont val="宋体"/>
        <charset val="134"/>
      </rPr>
      <t>经营现金债务总额比率</t>
    </r>
    <r>
      <rPr>
        <b/>
        <sz val="8"/>
        <color indexed="63"/>
        <rFont val="Arial"/>
        <family val="2"/>
      </rPr>
      <t>(%)</t>
    </r>
    <phoneticPr fontId="1" type="noConversion"/>
  </si>
  <si>
    <t>INDEX31</t>
    <phoneticPr fontId="1" type="noConversion"/>
  </si>
  <si>
    <r>
      <rPr>
        <b/>
        <sz val="8"/>
        <color indexed="63"/>
        <rFont val="宋体"/>
        <charset val="134"/>
      </rPr>
      <t>资产净利率</t>
    </r>
    <r>
      <rPr>
        <b/>
        <sz val="8"/>
        <color indexed="63"/>
        <rFont val="Arial"/>
        <family val="2"/>
      </rPr>
      <t>(%)</t>
    </r>
    <phoneticPr fontId="1" type="noConversion"/>
  </si>
  <si>
    <t>INDEX32</t>
    <phoneticPr fontId="1" type="noConversion"/>
  </si>
  <si>
    <t>INDEX33</t>
    <phoneticPr fontId="1" type="noConversion"/>
  </si>
  <si>
    <t>INDEX37</t>
  </si>
  <si>
    <t>INDEX38</t>
  </si>
  <si>
    <t>INDEX39</t>
  </si>
  <si>
    <r>
      <rPr>
        <b/>
        <sz val="8"/>
        <color indexed="63"/>
        <rFont val="宋体"/>
        <charset val="134"/>
      </rPr>
      <t>销售收入增长率</t>
    </r>
    <r>
      <rPr>
        <b/>
        <sz val="8"/>
        <color indexed="63"/>
        <rFont val="Arial"/>
        <family val="2"/>
      </rPr>
      <t>(%)</t>
    </r>
    <phoneticPr fontId="1" type="noConversion"/>
  </si>
  <si>
    <r>
      <rPr>
        <b/>
        <sz val="8"/>
        <color indexed="63"/>
        <rFont val="宋体"/>
        <charset val="134"/>
      </rPr>
      <t>净利润增长率</t>
    </r>
    <r>
      <rPr>
        <b/>
        <sz val="8"/>
        <color indexed="63"/>
        <rFont val="Arial"/>
        <family val="2"/>
      </rPr>
      <t xml:space="preserve">(%) </t>
    </r>
    <phoneticPr fontId="1" type="noConversion"/>
  </si>
  <si>
    <r>
      <rPr>
        <b/>
        <sz val="8"/>
        <color indexed="63"/>
        <rFont val="宋体"/>
        <charset val="134"/>
      </rPr>
      <t>资本增值率</t>
    </r>
    <r>
      <rPr>
        <b/>
        <sz val="8"/>
        <color indexed="63"/>
        <rFont val="Arial"/>
        <family val="2"/>
      </rPr>
      <t>(%)</t>
    </r>
    <phoneticPr fontId="1" type="noConversion"/>
  </si>
  <si>
    <r>
      <rPr>
        <b/>
        <sz val="8"/>
        <color indexed="63"/>
        <rFont val="宋体"/>
        <charset val="134"/>
      </rPr>
      <t>固定资产净值率</t>
    </r>
    <r>
      <rPr>
        <b/>
        <sz val="8"/>
        <color indexed="63"/>
        <rFont val="Arial"/>
        <family val="2"/>
      </rPr>
      <t>(%)</t>
    </r>
    <phoneticPr fontId="1" type="noConversion"/>
  </si>
  <si>
    <t>净资产</t>
    <phoneticPr fontId="1" type="noConversion"/>
  </si>
  <si>
    <t>平均应收帐款周转天数</t>
    <phoneticPr fontId="1" type="noConversion"/>
  </si>
  <si>
    <t>平均存货周转天数</t>
    <phoneticPr fontId="1" type="noConversion"/>
  </si>
  <si>
    <r>
      <rPr>
        <b/>
        <sz val="8"/>
        <color indexed="63"/>
        <rFont val="宋体"/>
        <charset val="134"/>
      </rPr>
      <t>或有负债</t>
    </r>
    <r>
      <rPr>
        <b/>
        <sz val="8"/>
        <color indexed="63"/>
        <rFont val="Arial"/>
        <family val="2"/>
      </rPr>
      <t>/</t>
    </r>
    <r>
      <rPr>
        <b/>
        <sz val="8"/>
        <color indexed="63"/>
        <rFont val="宋体"/>
        <charset val="134"/>
      </rPr>
      <t>净资产</t>
    </r>
    <phoneticPr fontId="1" type="noConversion"/>
  </si>
  <si>
    <t>INDEX40</t>
  </si>
  <si>
    <r>
      <rPr>
        <b/>
        <sz val="8"/>
        <color indexed="63"/>
        <rFont val="宋体"/>
        <charset val="134"/>
      </rPr>
      <t>销售毛利润率</t>
    </r>
    <r>
      <rPr>
        <b/>
        <sz val="8"/>
        <color indexed="63"/>
        <rFont val="Arial"/>
        <family val="2"/>
      </rPr>
      <t xml:space="preserve">(%) </t>
    </r>
    <phoneticPr fontId="1" type="noConversion"/>
  </si>
  <si>
    <r>
      <t>EBIT</t>
    </r>
    <r>
      <rPr>
        <b/>
        <sz val="8"/>
        <color indexed="63"/>
        <rFont val="宋体"/>
        <charset val="134"/>
      </rPr>
      <t>（息税前利润）</t>
    </r>
    <phoneticPr fontId="1" type="noConversion"/>
  </si>
  <si>
    <t>SY30/SY02*100</t>
    <phoneticPr fontId="1" type="noConversion"/>
  </si>
  <si>
    <t>(SY28+ANNEX02)/((ANNEX12+ZCFZ38)/2)*100</t>
    <phoneticPr fontId="1" type="noConversion"/>
  </si>
  <si>
    <t>SY30/((ANNEX13+ZCFZ79)/2)*100</t>
    <phoneticPr fontId="1" type="noConversion"/>
  </si>
  <si>
    <t>SY28/SY06*100</t>
    <phoneticPr fontId="1" type="noConversion"/>
  </si>
  <si>
    <t>SY07/((ANNEX08+ZCFZ15)/2)</t>
    <phoneticPr fontId="1" type="noConversion"/>
  </si>
  <si>
    <t>SY02/((ANNEX09+ZCFZ06)/2)</t>
    <phoneticPr fontId="1" type="noConversion"/>
  </si>
  <si>
    <t>SY07/((ANNEX10+ZCFZ45)/2)*100</t>
    <phoneticPr fontId="1" type="noConversion"/>
  </si>
  <si>
    <t>SY02/((ANNEX11+ZCFZ18)/2)*100</t>
    <phoneticPr fontId="1" type="noConversion"/>
  </si>
  <si>
    <t>SY02/((ANNEX12+ZCFZ38)/2)*100</t>
    <phoneticPr fontId="1" type="noConversion"/>
  </si>
  <si>
    <t>ZCFZ18/ZCFZ60*100</t>
    <phoneticPr fontId="1" type="noConversion"/>
  </si>
  <si>
    <t>(ZCFZ18-ZCFZ15)/ZCFZ60*100</t>
    <phoneticPr fontId="1" type="noConversion"/>
  </si>
  <si>
    <t>(ZCFZ01+ZCFZ02+ZCFZ04+ZCFZ05)/ZCFZ60*100</t>
    <phoneticPr fontId="1" type="noConversion"/>
  </si>
  <si>
    <t>(SY28+ANNEX02)/ANNEX02</t>
    <phoneticPr fontId="1" type="noConversion"/>
  </si>
  <si>
    <t>ZCFZ69/ZCFZ38*100</t>
    <phoneticPr fontId="1" type="noConversion"/>
  </si>
  <si>
    <t>XJ25/ZCFZ60*100</t>
    <phoneticPr fontId="1" type="noConversion"/>
  </si>
  <si>
    <t>XJ25/ZCFZ69*100</t>
    <phoneticPr fontId="1" type="noConversion"/>
  </si>
  <si>
    <t>SY30/((ANNEX12+ZCFZ38)/2)*100</t>
    <phoneticPr fontId="1" type="noConversion"/>
  </si>
  <si>
    <t>(SY02-ANNEX17)/(ANNEX17)*100</t>
    <phoneticPr fontId="1" type="noConversion"/>
  </si>
  <si>
    <t>(SY30-ANNEX18)/abs(ANNEX18)*100</t>
    <phoneticPr fontId="1" type="noConversion"/>
  </si>
  <si>
    <t>(ZCFZ79-ANNEX13)/abs(ANNEX13)*100</t>
    <phoneticPr fontId="1" type="noConversion"/>
  </si>
  <si>
    <t>ZCFZ25/ANNEX026*100</t>
    <phoneticPr fontId="1" type="noConversion"/>
  </si>
  <si>
    <t>ZCFZ38-ZCFZ69</t>
    <phoneticPr fontId="1" type="noConversion"/>
  </si>
  <si>
    <t>360/(SY02/((ANNEX09+ZCFZ06)/2))</t>
    <phoneticPr fontId="1" type="noConversion"/>
  </si>
  <si>
    <t>360/(SY07/((ANNEX08+ZCFZ15)/2))</t>
    <phoneticPr fontId="1" type="noConversion"/>
  </si>
  <si>
    <t>ANNEX05/(ZCFZ38-ZCFZ69)</t>
    <phoneticPr fontId="1" type="noConversion"/>
  </si>
  <si>
    <t>(SY02-SY07-SY15)/SY02*100</t>
    <phoneticPr fontId="1" type="noConversion"/>
  </si>
  <si>
    <t>SY28+ANNEX02</t>
    <phoneticPr fontId="1" type="noConversion"/>
  </si>
  <si>
    <t>ZCFZ18+ZCFZ37</t>
    <phoneticPr fontId="1" type="noConversion"/>
  </si>
  <si>
    <t>BS88</t>
    <phoneticPr fontId="1" type="noConversion"/>
  </si>
  <si>
    <t>平衡</t>
    <phoneticPr fontId="1" type="noConversion"/>
  </si>
  <si>
    <t>ZCFZ38-ZCFZ80</t>
    <phoneticPr fontId="1" type="noConversion"/>
  </si>
  <si>
    <t>金额</t>
    <phoneticPr fontId="1" type="noConversion"/>
  </si>
  <si>
    <t>金额</t>
    <phoneticPr fontId="1" type="noConversion"/>
  </si>
  <si>
    <t>INDEX003 - 资产营运状况指标</t>
    <phoneticPr fontId="1" type="noConversion"/>
  </si>
  <si>
    <t>INDEX004 - 流动性和短期偿债能力指标</t>
    <phoneticPr fontId="1" type="noConversion"/>
  </si>
  <si>
    <t>INDEX005 - 长期偿债能力指标</t>
    <phoneticPr fontId="1" type="noConversion"/>
  </si>
  <si>
    <t>INDEX006 - 现金流指标</t>
    <phoneticPr fontId="1" type="noConversion"/>
  </si>
  <si>
    <t>INDEX002 - 盈利能力指标</t>
    <phoneticPr fontId="1" type="noConversion"/>
  </si>
  <si>
    <t>INDEX001 - 企业规模及发展指标</t>
    <phoneticPr fontId="1" type="noConversion"/>
  </si>
  <si>
    <r>
      <t xml:space="preserve">INDEX003 - </t>
    </r>
    <r>
      <rPr>
        <b/>
        <sz val="8"/>
        <color indexed="9"/>
        <rFont val="宋体"/>
        <charset val="134"/>
      </rPr>
      <t>资产营运状况指标</t>
    </r>
    <phoneticPr fontId="1" type="noConversion"/>
  </si>
  <si>
    <r>
      <t xml:space="preserve">INDEX002 - </t>
    </r>
    <r>
      <rPr>
        <b/>
        <sz val="8"/>
        <color indexed="9"/>
        <rFont val="宋体"/>
        <charset val="134"/>
      </rPr>
      <t>盈利能力指标</t>
    </r>
    <phoneticPr fontId="1" type="noConversion"/>
  </si>
  <si>
    <r>
      <t xml:space="preserve">ZCFZ002 - </t>
    </r>
    <r>
      <rPr>
        <b/>
        <sz val="8"/>
        <color indexed="9"/>
        <rFont val="宋体"/>
        <charset val="134"/>
      </rPr>
      <t>非流动资产</t>
    </r>
    <phoneticPr fontId="1" type="noConversion"/>
  </si>
  <si>
    <r>
      <t xml:space="preserve">ZCFZ001 - </t>
    </r>
    <r>
      <rPr>
        <b/>
        <sz val="8"/>
        <color indexed="9"/>
        <rFont val="宋体"/>
        <charset val="134"/>
      </rPr>
      <t>资产</t>
    </r>
    <phoneticPr fontId="1" type="noConversion"/>
  </si>
  <si>
    <r>
      <t xml:space="preserve">BS000 - </t>
    </r>
    <r>
      <rPr>
        <b/>
        <sz val="8"/>
        <color indexed="9"/>
        <rFont val="宋体"/>
        <charset val="134"/>
      </rPr>
      <t>平衡</t>
    </r>
    <phoneticPr fontId="1" type="noConversion"/>
  </si>
  <si>
    <t>ANNEX - 补充数据</t>
    <phoneticPr fontId="1" type="noConversion"/>
  </si>
  <si>
    <r>
      <t xml:space="preserve">ZCFZ003 - </t>
    </r>
    <r>
      <rPr>
        <b/>
        <sz val="8"/>
        <color indexed="9"/>
        <rFont val="宋体"/>
        <charset val="134"/>
      </rPr>
      <t>资产合计</t>
    </r>
    <phoneticPr fontId="1" type="noConversion"/>
  </si>
  <si>
    <r>
      <t xml:space="preserve">ZCFZ002 - </t>
    </r>
    <r>
      <rPr>
        <b/>
        <sz val="8"/>
        <color indexed="9"/>
        <rFont val="宋体"/>
        <charset val="134"/>
      </rPr>
      <t>资产合计</t>
    </r>
    <phoneticPr fontId="1" type="noConversion"/>
  </si>
  <si>
    <r>
      <t xml:space="preserve">ZCFZ005 - </t>
    </r>
    <r>
      <rPr>
        <b/>
        <sz val="8"/>
        <color indexed="9"/>
        <rFont val="宋体"/>
        <charset val="134"/>
      </rPr>
      <t>非流动负债</t>
    </r>
    <phoneticPr fontId="1" type="noConversion"/>
  </si>
  <si>
    <r>
      <t xml:space="preserve">ZCFZ006 - </t>
    </r>
    <r>
      <rPr>
        <b/>
        <sz val="8"/>
        <color indexed="9"/>
        <rFont val="宋体"/>
        <charset val="134"/>
      </rPr>
      <t>负债合计</t>
    </r>
    <phoneticPr fontId="1" type="noConversion"/>
  </si>
  <si>
    <r>
      <t xml:space="preserve">ZCFZ007 - </t>
    </r>
    <r>
      <rPr>
        <b/>
        <sz val="8"/>
        <color indexed="9"/>
        <rFont val="宋体"/>
        <charset val="134"/>
      </rPr>
      <t>所有者权益（或股东权益）</t>
    </r>
    <phoneticPr fontId="1" type="noConversion"/>
  </si>
  <si>
    <r>
      <t xml:space="preserve">ZCFZ008 - </t>
    </r>
    <r>
      <rPr>
        <b/>
        <sz val="8"/>
        <color indexed="9"/>
        <rFont val="宋体"/>
        <charset val="134"/>
      </rPr>
      <t>负债和所有者权益总计</t>
    </r>
    <phoneticPr fontId="1" type="noConversion"/>
  </si>
  <si>
    <r>
      <t xml:space="preserve">XJ004 - </t>
    </r>
    <r>
      <rPr>
        <b/>
        <sz val="8"/>
        <color indexed="9"/>
        <rFont val="宋体"/>
        <charset val="134"/>
      </rPr>
      <t>四、汇率变动对现金及现金等价物的影响</t>
    </r>
    <phoneticPr fontId="1" type="noConversion"/>
  </si>
  <si>
    <t>SY220</t>
    <phoneticPr fontId="1" type="noConversion"/>
  </si>
  <si>
    <t>资产处置收益（损失以“－”号填列）</t>
    <rPh sb="0" eb="1">
      <t>zi chan</t>
    </rPh>
    <rPh sb="2" eb="3">
      <t>chu zhi</t>
    </rPh>
    <rPh sb="4" eb="5">
      <t>shou yi</t>
    </rPh>
    <phoneticPr fontId="1" type="noConversion"/>
  </si>
  <si>
    <t>SY01-SY06+SY20+SY21+SY220+SY23</t>
    <phoneticPr fontId="1" type="noConversion"/>
  </si>
  <si>
    <t>财务费用</t>
    <phoneticPr fontId="1" type="noConversion"/>
  </si>
  <si>
    <t>加：公允价值变动收益（损失以“－”号填列）</t>
    <phoneticPr fontId="1" type="noConversion"/>
  </si>
  <si>
    <t>其中：对联营企业和合营企业的投资收益</t>
    <phoneticPr fontId="1" type="noConversion"/>
  </si>
  <si>
    <t>汇兑收益（损失以“－”号填列）</t>
    <phoneticPr fontId="1" type="noConversion"/>
  </si>
  <si>
    <t>加：营业外收入</t>
    <phoneticPr fontId="1" type="noConversion"/>
  </si>
  <si>
    <t>其中：非流动资产处置损失</t>
    <phoneticPr fontId="1" type="noConversion"/>
  </si>
  <si>
    <t>减：所得税费用</t>
    <phoneticPr fontId="1" type="noConversion"/>
  </si>
  <si>
    <t>归属于母公司所有者的净利润</t>
    <phoneticPr fontId="1" type="noConversion"/>
  </si>
  <si>
    <t>减：提取法定盈余公积</t>
    <phoneticPr fontId="1" type="noConversion"/>
  </si>
  <si>
    <t>减：转作资本（股本）的普通股股利</t>
    <phoneticPr fontId="1" type="noConversion"/>
  </si>
  <si>
    <t>少数股东损益</t>
    <phoneticPr fontId="1" type="noConversion"/>
  </si>
  <si>
    <t>（一）基本每股收益</t>
    <phoneticPr fontId="1" type="noConversion"/>
  </si>
  <si>
    <t>004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</si>
</sst>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charset val="134"/>
    </font>
    <font>
      <b/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2"/>
      <name val="宋体"/>
      <charset val="134"/>
    </font>
    <font>
      <b/>
      <sz val="8"/>
      <color indexed="63"/>
      <name val="宋体"/>
      <charset val="134"/>
    </font>
    <font>
      <b/>
      <sz val="8"/>
      <color indexed="9"/>
      <name val="宋体"/>
      <charset val="134"/>
    </font>
    <font>
      <sz val="10"/>
      <color theme="0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vertical="top" wrapText="1"/>
    </xf>
    <xf numFmtId="0" fontId="0" fillId="0" borderId="0" xfId="0" applyBorder="1" applyProtection="1"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7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0" fillId="0" borderId="0" xfId="0" applyBorder="1" applyProtection="1"/>
    <xf numFmtId="0" fontId="2" fillId="2" borderId="1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wrapText="1"/>
    </xf>
    <xf numFmtId="0" fontId="3" fillId="7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vertical="top" wrapText="1"/>
    </xf>
    <xf numFmtId="0" fontId="5" fillId="4" borderId="1" xfId="0" applyFont="1" applyFill="1" applyBorder="1" applyAlignment="1" applyProtection="1">
      <alignment vertical="top" wrapText="1"/>
    </xf>
    <xf numFmtId="0" fontId="7" fillId="0" borderId="1" xfId="0" quotePrefix="1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center" wrapText="1"/>
      <protection locked="0"/>
    </xf>
    <xf numFmtId="0" fontId="4" fillId="6" borderId="3" xfId="0" applyFont="1" applyFill="1" applyBorder="1" applyAlignment="1" applyProtection="1">
      <alignment horizontal="center" wrapText="1"/>
      <protection locked="0"/>
    </xf>
    <xf numFmtId="0" fontId="4" fillId="6" borderId="4" xfId="0" applyFont="1" applyFill="1" applyBorder="1" applyAlignment="1" applyProtection="1">
      <alignment horizontal="center" wrapText="1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0" fontId="2" fillId="8" borderId="3" xfId="0" applyFont="1" applyFill="1" applyBorder="1" applyAlignment="1" applyProtection="1">
      <alignment horizontal="left" vertical="top" wrapText="1"/>
      <protection locked="0"/>
    </xf>
    <xf numFmtId="0" fontId="2" fillId="8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4" fillId="6" borderId="2" xfId="0" applyFont="1" applyFill="1" applyBorder="1" applyAlignment="1" applyProtection="1">
      <alignment horizontal="center" wrapText="1"/>
    </xf>
    <xf numFmtId="0" fontId="4" fillId="6" borderId="3" xfId="0" applyFont="1" applyFill="1" applyBorder="1" applyAlignment="1" applyProtection="1">
      <alignment horizontal="center" wrapText="1"/>
    </xf>
    <xf numFmtId="0" fontId="4" fillId="6" borderId="4" xfId="0" applyFont="1" applyFill="1" applyBorder="1" applyAlignment="1" applyProtection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45DE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E100"/>
  <sheetViews>
    <sheetView tabSelected="1" zoomScale="115" zoomScaleNormal="115" zoomScalePageLayoutView="115" workbookViewId="0"/>
  </sheetViews>
  <sheetFormatPr baseColWidth="10" defaultColWidth="8.83203125" defaultRowHeight="15" x14ac:dyDescent="0.15"/>
  <cols>
    <col min="1" max="1" width="3.33203125" style="2" customWidth="1"/>
    <col min="2" max="2" width="12.33203125" style="2" bestFit="1" customWidth="1"/>
    <col min="3" max="3" width="21.1640625" style="2" bestFit="1" customWidth="1"/>
    <col min="4" max="4" width="20.33203125" style="2" customWidth="1"/>
    <col min="5" max="5" width="129.6640625" style="2" bestFit="1" customWidth="1"/>
    <col min="6" max="16384" width="8.83203125" style="2"/>
  </cols>
  <sheetData>
    <row r="1" spans="1:5" x14ac:dyDescent="0.15">
      <c r="A1" s="24" t="s">
        <v>605</v>
      </c>
      <c r="B1" s="29" t="s">
        <v>33</v>
      </c>
      <c r="C1" s="30"/>
      <c r="D1" s="30"/>
      <c r="E1" s="31"/>
    </row>
    <row r="2" spans="1:5" x14ac:dyDescent="0.15">
      <c r="A2" s="1"/>
      <c r="B2" s="3" t="s">
        <v>0</v>
      </c>
      <c r="C2" s="3" t="s">
        <v>1</v>
      </c>
      <c r="D2" s="4" t="s">
        <v>569</v>
      </c>
      <c r="E2" s="3" t="s">
        <v>2</v>
      </c>
    </row>
    <row r="3" spans="1:5" ht="14.25" customHeight="1" x14ac:dyDescent="0.15">
      <c r="A3" s="1"/>
      <c r="B3" s="26" t="s">
        <v>582</v>
      </c>
      <c r="C3" s="27"/>
      <c r="D3" s="27"/>
      <c r="E3" s="28"/>
    </row>
    <row r="4" spans="1:5" x14ac:dyDescent="0.15">
      <c r="A4" s="1">
        <v>1</v>
      </c>
      <c r="B4" s="5" t="s">
        <v>81</v>
      </c>
      <c r="C4" s="6" t="s">
        <v>82</v>
      </c>
      <c r="D4" s="5"/>
      <c r="E4" s="5"/>
    </row>
    <row r="5" spans="1:5" x14ac:dyDescent="0.15">
      <c r="A5" s="1">
        <v>2</v>
      </c>
      <c r="B5" s="5" t="s">
        <v>83</v>
      </c>
      <c r="C5" s="6" t="s">
        <v>84</v>
      </c>
      <c r="D5" s="5"/>
      <c r="E5" s="5"/>
    </row>
    <row r="6" spans="1:5" x14ac:dyDescent="0.15">
      <c r="A6" s="1">
        <v>3</v>
      </c>
      <c r="B6" s="7" t="s">
        <v>4</v>
      </c>
      <c r="C6" s="7" t="s">
        <v>5</v>
      </c>
      <c r="D6" s="7"/>
      <c r="E6" s="7"/>
    </row>
    <row r="7" spans="1:5" x14ac:dyDescent="0.15">
      <c r="A7" s="1">
        <v>4</v>
      </c>
      <c r="B7" s="5" t="s">
        <v>6</v>
      </c>
      <c r="C7" s="5" t="s">
        <v>7</v>
      </c>
      <c r="D7" s="5"/>
      <c r="E7" s="5"/>
    </row>
    <row r="8" spans="1:5" x14ac:dyDescent="0.15">
      <c r="A8" s="1">
        <v>5</v>
      </c>
      <c r="B8" s="7" t="s">
        <v>8</v>
      </c>
      <c r="C8" s="7" t="s">
        <v>9</v>
      </c>
      <c r="D8" s="7"/>
      <c r="E8" s="7"/>
    </row>
    <row r="9" spans="1:5" x14ac:dyDescent="0.15">
      <c r="A9" s="1">
        <v>6</v>
      </c>
      <c r="B9" s="5" t="s">
        <v>10</v>
      </c>
      <c r="C9" s="5" t="s">
        <v>75</v>
      </c>
      <c r="D9" s="5"/>
      <c r="E9" s="5"/>
    </row>
    <row r="10" spans="1:5" x14ac:dyDescent="0.15">
      <c r="A10" s="1">
        <v>7</v>
      </c>
      <c r="B10" s="7" t="s">
        <v>85</v>
      </c>
      <c r="C10" s="7" t="s">
        <v>11</v>
      </c>
      <c r="D10" s="7"/>
      <c r="E10" s="7"/>
    </row>
    <row r="11" spans="1:5" x14ac:dyDescent="0.15">
      <c r="A11" s="1"/>
      <c r="B11" s="32" t="s">
        <v>581</v>
      </c>
      <c r="C11" s="33"/>
      <c r="D11" s="33"/>
      <c r="E11" s="34"/>
    </row>
    <row r="12" spans="1:5" x14ac:dyDescent="0.15">
      <c r="A12" s="1">
        <v>8</v>
      </c>
      <c r="B12" s="7" t="s">
        <v>566</v>
      </c>
      <c r="C12" s="8" t="s">
        <v>567</v>
      </c>
      <c r="D12" s="9">
        <f>D53-D100</f>
        <v>0</v>
      </c>
      <c r="E12" s="9" t="s">
        <v>568</v>
      </c>
    </row>
    <row r="13" spans="1:5" ht="14.25" customHeight="1" x14ac:dyDescent="0.15">
      <c r="A13" s="1"/>
      <c r="B13" s="26" t="s">
        <v>580</v>
      </c>
      <c r="C13" s="27"/>
      <c r="D13" s="27"/>
      <c r="E13" s="28"/>
    </row>
    <row r="14" spans="1:5" x14ac:dyDescent="0.15">
      <c r="A14" s="1">
        <v>9</v>
      </c>
      <c r="B14" s="5" t="s">
        <v>86</v>
      </c>
      <c r="C14" s="5" t="s">
        <v>12</v>
      </c>
      <c r="D14" s="5"/>
      <c r="E14" s="5"/>
    </row>
    <row r="15" spans="1:5" x14ac:dyDescent="0.15">
      <c r="A15" s="1">
        <v>10</v>
      </c>
      <c r="B15" s="7" t="s">
        <v>163</v>
      </c>
      <c r="C15" s="8" t="s">
        <v>164</v>
      </c>
      <c r="D15" s="7"/>
      <c r="E15" s="7"/>
    </row>
    <row r="16" spans="1:5" x14ac:dyDescent="0.15">
      <c r="A16" s="1">
        <v>11</v>
      </c>
      <c r="B16" s="5" t="s">
        <v>87</v>
      </c>
      <c r="C16" s="6" t="s">
        <v>165</v>
      </c>
      <c r="D16" s="5"/>
      <c r="E16" s="5"/>
    </row>
    <row r="17" spans="1:5" x14ac:dyDescent="0.15">
      <c r="A17" s="1">
        <v>12</v>
      </c>
      <c r="B17" s="7" t="s">
        <v>88</v>
      </c>
      <c r="C17" s="8" t="s">
        <v>166</v>
      </c>
      <c r="D17" s="7"/>
      <c r="E17" s="7"/>
    </row>
    <row r="18" spans="1:5" x14ac:dyDescent="0.15">
      <c r="A18" s="1">
        <v>13</v>
      </c>
      <c r="B18" s="5" t="s">
        <v>89</v>
      </c>
      <c r="C18" s="6" t="s">
        <v>167</v>
      </c>
      <c r="D18" s="5"/>
      <c r="E18" s="5"/>
    </row>
    <row r="19" spans="1:5" x14ac:dyDescent="0.15">
      <c r="A19" s="1">
        <v>14</v>
      </c>
      <c r="B19" s="7" t="s">
        <v>90</v>
      </c>
      <c r="C19" s="7" t="s">
        <v>13</v>
      </c>
      <c r="D19" s="7"/>
      <c r="E19" s="7"/>
    </row>
    <row r="20" spans="1:5" x14ac:dyDescent="0.15">
      <c r="A20" s="1">
        <v>15</v>
      </c>
      <c r="B20" s="5" t="s">
        <v>91</v>
      </c>
      <c r="C20" s="6" t="s">
        <v>168</v>
      </c>
      <c r="D20" s="5"/>
      <c r="E20" s="5"/>
    </row>
    <row r="21" spans="1:5" x14ac:dyDescent="0.15">
      <c r="A21" s="1">
        <v>16</v>
      </c>
      <c r="B21" s="7" t="s">
        <v>92</v>
      </c>
      <c r="C21" s="8" t="s">
        <v>169</v>
      </c>
      <c r="D21" s="7"/>
      <c r="E21" s="7"/>
    </row>
    <row r="22" spans="1:5" x14ac:dyDescent="0.15">
      <c r="A22" s="1">
        <v>17</v>
      </c>
      <c r="B22" s="5" t="s">
        <v>93</v>
      </c>
      <c r="C22" s="6" t="s">
        <v>170</v>
      </c>
      <c r="D22" s="5"/>
      <c r="E22" s="5"/>
    </row>
    <row r="23" spans="1:5" x14ac:dyDescent="0.15">
      <c r="A23" s="1">
        <v>18</v>
      </c>
      <c r="B23" s="7" t="s">
        <v>94</v>
      </c>
      <c r="C23" s="8" t="s">
        <v>171</v>
      </c>
      <c r="D23" s="7"/>
      <c r="E23" s="7"/>
    </row>
    <row r="24" spans="1:5" x14ac:dyDescent="0.15">
      <c r="A24" s="1">
        <v>19</v>
      </c>
      <c r="B24" s="5" t="s">
        <v>95</v>
      </c>
      <c r="C24" s="6" t="s">
        <v>172</v>
      </c>
      <c r="D24" s="5"/>
      <c r="E24" s="5"/>
    </row>
    <row r="25" spans="1:5" x14ac:dyDescent="0.15">
      <c r="A25" s="1">
        <v>20</v>
      </c>
      <c r="B25" s="7" t="s">
        <v>96</v>
      </c>
      <c r="C25" s="8" t="s">
        <v>173</v>
      </c>
      <c r="D25" s="7"/>
      <c r="E25" s="7"/>
    </row>
    <row r="26" spans="1:5" x14ac:dyDescent="0.15">
      <c r="A26" s="1">
        <v>21</v>
      </c>
      <c r="B26" s="5" t="s">
        <v>97</v>
      </c>
      <c r="C26" s="6" t="s">
        <v>174</v>
      </c>
      <c r="D26" s="5"/>
      <c r="E26" s="5"/>
    </row>
    <row r="27" spans="1:5" x14ac:dyDescent="0.15">
      <c r="A27" s="1">
        <v>22</v>
      </c>
      <c r="B27" s="7" t="s">
        <v>98</v>
      </c>
      <c r="C27" s="8" t="s">
        <v>175</v>
      </c>
      <c r="D27" s="7"/>
      <c r="E27" s="7"/>
    </row>
    <row r="28" spans="1:5" x14ac:dyDescent="0.15">
      <c r="A28" s="1">
        <v>23</v>
      </c>
      <c r="B28" s="5" t="s">
        <v>99</v>
      </c>
      <c r="C28" s="6" t="s">
        <v>176</v>
      </c>
      <c r="D28" s="5"/>
      <c r="E28" s="5"/>
    </row>
    <row r="29" spans="1:5" x14ac:dyDescent="0.15">
      <c r="A29" s="1">
        <v>24</v>
      </c>
      <c r="B29" s="7" t="s">
        <v>100</v>
      </c>
      <c r="C29" s="8" t="s">
        <v>177</v>
      </c>
      <c r="D29" s="7"/>
      <c r="E29" s="7"/>
    </row>
    <row r="30" spans="1:5" x14ac:dyDescent="0.15">
      <c r="A30" s="1">
        <v>25</v>
      </c>
      <c r="B30" s="5" t="s">
        <v>101</v>
      </c>
      <c r="C30" s="6" t="s">
        <v>178</v>
      </c>
      <c r="D30" s="5"/>
      <c r="E30" s="5"/>
    </row>
    <row r="31" spans="1:5" x14ac:dyDescent="0.15">
      <c r="A31" s="1">
        <v>26</v>
      </c>
      <c r="B31" s="7" t="s">
        <v>102</v>
      </c>
      <c r="C31" s="7" t="s">
        <v>179</v>
      </c>
      <c r="D31" s="9">
        <f>SUM(D14:D30)</f>
        <v>0</v>
      </c>
      <c r="E31" s="9" t="s">
        <v>244</v>
      </c>
    </row>
    <row r="32" spans="1:5" ht="16.25" customHeight="1" x14ac:dyDescent="0.15">
      <c r="A32" s="1"/>
      <c r="B32" s="26" t="s">
        <v>579</v>
      </c>
      <c r="C32" s="27"/>
      <c r="D32" s="27"/>
      <c r="E32" s="28"/>
    </row>
    <row r="33" spans="1:5" x14ac:dyDescent="0.15">
      <c r="A33" s="1">
        <v>27</v>
      </c>
      <c r="B33" s="5" t="s">
        <v>103</v>
      </c>
      <c r="C33" s="5" t="s">
        <v>180</v>
      </c>
      <c r="D33" s="5"/>
      <c r="E33" s="5"/>
    </row>
    <row r="34" spans="1:5" x14ac:dyDescent="0.15">
      <c r="A34" s="1">
        <v>28</v>
      </c>
      <c r="B34" s="7" t="s">
        <v>104</v>
      </c>
      <c r="C34" s="8" t="s">
        <v>181</v>
      </c>
      <c r="D34" s="7"/>
      <c r="E34" s="7"/>
    </row>
    <row r="35" spans="1:5" x14ac:dyDescent="0.15">
      <c r="A35" s="1">
        <v>29</v>
      </c>
      <c r="B35" s="5" t="s">
        <v>105</v>
      </c>
      <c r="C35" s="6" t="s">
        <v>182</v>
      </c>
      <c r="D35" s="5"/>
      <c r="E35" s="5"/>
    </row>
    <row r="36" spans="1:5" x14ac:dyDescent="0.15">
      <c r="A36" s="1">
        <v>30</v>
      </c>
      <c r="B36" s="7" t="s">
        <v>106</v>
      </c>
      <c r="C36" s="8" t="s">
        <v>183</v>
      </c>
      <c r="D36" s="7"/>
      <c r="E36" s="7"/>
    </row>
    <row r="37" spans="1:5" x14ac:dyDescent="0.15">
      <c r="A37" s="1">
        <v>31</v>
      </c>
      <c r="B37" s="5" t="s">
        <v>107</v>
      </c>
      <c r="C37" s="6" t="s">
        <v>184</v>
      </c>
      <c r="D37" s="5"/>
      <c r="E37" s="5"/>
    </row>
    <row r="38" spans="1:5" x14ac:dyDescent="0.15">
      <c r="A38" s="1">
        <v>32</v>
      </c>
      <c r="B38" s="7" t="s">
        <v>108</v>
      </c>
      <c r="C38" s="8" t="s">
        <v>185</v>
      </c>
      <c r="D38" s="7"/>
      <c r="E38" s="7"/>
    </row>
    <row r="39" spans="1:5" x14ac:dyDescent="0.15">
      <c r="A39" s="1">
        <v>33</v>
      </c>
      <c r="B39" s="5" t="s">
        <v>109</v>
      </c>
      <c r="C39" s="6" t="s">
        <v>186</v>
      </c>
      <c r="D39" s="5"/>
      <c r="E39" s="5"/>
    </row>
    <row r="40" spans="1:5" x14ac:dyDescent="0.15">
      <c r="A40" s="1">
        <v>34</v>
      </c>
      <c r="B40" s="7" t="s">
        <v>110</v>
      </c>
      <c r="C40" s="8" t="s">
        <v>187</v>
      </c>
      <c r="D40" s="7"/>
      <c r="E40" s="7"/>
    </row>
    <row r="41" spans="1:5" x14ac:dyDescent="0.15">
      <c r="A41" s="1">
        <v>35</v>
      </c>
      <c r="B41" s="5" t="s">
        <v>111</v>
      </c>
      <c r="C41" s="6" t="s">
        <v>188</v>
      </c>
      <c r="D41" s="5"/>
      <c r="E41" s="5"/>
    </row>
    <row r="42" spans="1:5" x14ac:dyDescent="0.15">
      <c r="A42" s="1">
        <v>36</v>
      </c>
      <c r="B42" s="7" t="s">
        <v>112</v>
      </c>
      <c r="C42" s="8" t="s">
        <v>189</v>
      </c>
      <c r="D42" s="7"/>
      <c r="E42" s="7"/>
    </row>
    <row r="43" spans="1:5" x14ac:dyDescent="0.15">
      <c r="A43" s="1">
        <v>37</v>
      </c>
      <c r="B43" s="5" t="s">
        <v>113</v>
      </c>
      <c r="C43" s="6" t="s">
        <v>190</v>
      </c>
      <c r="D43" s="5"/>
      <c r="E43" s="5"/>
    </row>
    <row r="44" spans="1:5" x14ac:dyDescent="0.15">
      <c r="A44" s="1">
        <v>38</v>
      </c>
      <c r="B44" s="7" t="s">
        <v>114</v>
      </c>
      <c r="C44" s="8" t="s">
        <v>191</v>
      </c>
      <c r="D44" s="7"/>
      <c r="E44" s="7"/>
    </row>
    <row r="45" spans="1:5" x14ac:dyDescent="0.15">
      <c r="A45" s="1">
        <v>39</v>
      </c>
      <c r="B45" s="5" t="s">
        <v>115</v>
      </c>
      <c r="C45" s="6" t="s">
        <v>192</v>
      </c>
      <c r="D45" s="5"/>
      <c r="E45" s="5"/>
    </row>
    <row r="46" spans="1:5" x14ac:dyDescent="0.15">
      <c r="A46" s="1">
        <v>40</v>
      </c>
      <c r="B46" s="7" t="s">
        <v>116</v>
      </c>
      <c r="C46" s="7" t="s">
        <v>193</v>
      </c>
      <c r="D46" s="7"/>
      <c r="E46" s="7"/>
    </row>
    <row r="47" spans="1:5" x14ac:dyDescent="0.15">
      <c r="A47" s="1">
        <v>41</v>
      </c>
      <c r="B47" s="5" t="s">
        <v>117</v>
      </c>
      <c r="C47" s="6" t="s">
        <v>194</v>
      </c>
      <c r="D47" s="5"/>
      <c r="E47" s="5"/>
    </row>
    <row r="48" spans="1:5" x14ac:dyDescent="0.15">
      <c r="A48" s="1">
        <v>42</v>
      </c>
      <c r="B48" s="7" t="s">
        <v>118</v>
      </c>
      <c r="C48" s="8" t="s">
        <v>195</v>
      </c>
      <c r="D48" s="7"/>
      <c r="E48" s="7"/>
    </row>
    <row r="49" spans="1:5" x14ac:dyDescent="0.15">
      <c r="A49" s="1">
        <v>43</v>
      </c>
      <c r="B49" s="5" t="s">
        <v>119</v>
      </c>
      <c r="C49" s="6" t="s">
        <v>196</v>
      </c>
      <c r="D49" s="5"/>
      <c r="E49" s="5"/>
    </row>
    <row r="50" spans="1:5" x14ac:dyDescent="0.15">
      <c r="A50" s="1">
        <v>44</v>
      </c>
      <c r="B50" s="7" t="s">
        <v>120</v>
      </c>
      <c r="C50" s="8" t="s">
        <v>197</v>
      </c>
      <c r="D50" s="7"/>
      <c r="E50" s="7"/>
    </row>
    <row r="51" spans="1:5" x14ac:dyDescent="0.15">
      <c r="A51" s="1">
        <v>45</v>
      </c>
      <c r="B51" s="5" t="s">
        <v>121</v>
      </c>
      <c r="C51" s="6" t="s">
        <v>198</v>
      </c>
      <c r="D51" s="10">
        <f>SUM(D33:D50)</f>
        <v>0</v>
      </c>
      <c r="E51" s="10" t="s">
        <v>245</v>
      </c>
    </row>
    <row r="52" spans="1:5" ht="16.25" customHeight="1" x14ac:dyDescent="0.15">
      <c r="A52" s="1"/>
      <c r="B52" s="26" t="s">
        <v>583</v>
      </c>
      <c r="C52" s="27"/>
      <c r="D52" s="27"/>
      <c r="E52" s="28"/>
    </row>
    <row r="53" spans="1:5" x14ac:dyDescent="0.15">
      <c r="A53" s="1">
        <v>46</v>
      </c>
      <c r="B53" s="7" t="s">
        <v>122</v>
      </c>
      <c r="C53" s="8" t="s">
        <v>199</v>
      </c>
      <c r="D53" s="9">
        <f>SUM(D31,D51)</f>
        <v>0</v>
      </c>
      <c r="E53" s="9" t="s">
        <v>565</v>
      </c>
    </row>
    <row r="54" spans="1:5" ht="16.25" customHeight="1" x14ac:dyDescent="0.15">
      <c r="A54" s="1"/>
      <c r="B54" s="26" t="s">
        <v>584</v>
      </c>
      <c r="C54" s="27"/>
      <c r="D54" s="27"/>
      <c r="E54" s="28"/>
    </row>
    <row r="55" spans="1:5" x14ac:dyDescent="0.15">
      <c r="A55" s="1">
        <v>47</v>
      </c>
      <c r="B55" s="5" t="s">
        <v>123</v>
      </c>
      <c r="C55" s="6" t="s">
        <v>201</v>
      </c>
      <c r="D55" s="5"/>
      <c r="E55" s="5"/>
    </row>
    <row r="56" spans="1:5" x14ac:dyDescent="0.15">
      <c r="A56" s="1">
        <v>48</v>
      </c>
      <c r="B56" s="7" t="s">
        <v>124</v>
      </c>
      <c r="C56" s="7" t="s">
        <v>202</v>
      </c>
      <c r="D56" s="7"/>
      <c r="E56" s="7"/>
    </row>
    <row r="57" spans="1:5" x14ac:dyDescent="0.15">
      <c r="A57" s="1">
        <v>49</v>
      </c>
      <c r="B57" s="5" t="s">
        <v>125</v>
      </c>
      <c r="C57" s="6" t="s">
        <v>203</v>
      </c>
      <c r="D57" s="5"/>
      <c r="E57" s="5"/>
    </row>
    <row r="58" spans="1:5" ht="14.25" customHeight="1" x14ac:dyDescent="0.15">
      <c r="A58" s="1">
        <v>50</v>
      </c>
      <c r="B58" s="7" t="s">
        <v>126</v>
      </c>
      <c r="C58" s="7" t="s">
        <v>204</v>
      </c>
      <c r="D58" s="7"/>
      <c r="E58" s="7"/>
    </row>
    <row r="59" spans="1:5" x14ac:dyDescent="0.15">
      <c r="A59" s="1">
        <v>51</v>
      </c>
      <c r="B59" s="5" t="s">
        <v>127</v>
      </c>
      <c r="C59" s="6" t="s">
        <v>205</v>
      </c>
      <c r="D59" s="5"/>
      <c r="E59" s="5"/>
    </row>
    <row r="60" spans="1:5" x14ac:dyDescent="0.15">
      <c r="A60" s="1">
        <v>52</v>
      </c>
      <c r="B60" s="7" t="s">
        <v>128</v>
      </c>
      <c r="C60" s="7" t="s">
        <v>206</v>
      </c>
      <c r="D60" s="7"/>
      <c r="E60" s="7"/>
    </row>
    <row r="61" spans="1:5" x14ac:dyDescent="0.15">
      <c r="A61" s="1">
        <v>53</v>
      </c>
      <c r="B61" s="5" t="s">
        <v>129</v>
      </c>
      <c r="C61" s="6" t="s">
        <v>207</v>
      </c>
      <c r="D61" s="5"/>
      <c r="E61" s="5"/>
    </row>
    <row r="62" spans="1:5" x14ac:dyDescent="0.15">
      <c r="A62" s="1">
        <v>54</v>
      </c>
      <c r="B62" s="7" t="s">
        <v>130</v>
      </c>
      <c r="C62" s="8" t="s">
        <v>208</v>
      </c>
      <c r="D62" s="7"/>
      <c r="E62" s="7"/>
    </row>
    <row r="63" spans="1:5" x14ac:dyDescent="0.15">
      <c r="A63" s="1">
        <v>55</v>
      </c>
      <c r="B63" s="5" t="s">
        <v>131</v>
      </c>
      <c r="C63" s="6" t="s">
        <v>209</v>
      </c>
      <c r="D63" s="5"/>
      <c r="E63" s="5"/>
    </row>
    <row r="64" spans="1:5" x14ac:dyDescent="0.15">
      <c r="A64" s="1">
        <v>56</v>
      </c>
      <c r="B64" s="7" t="s">
        <v>132</v>
      </c>
      <c r="C64" s="8" t="s">
        <v>210</v>
      </c>
      <c r="D64" s="7"/>
      <c r="E64" s="7"/>
    </row>
    <row r="65" spans="1:5" x14ac:dyDescent="0.15">
      <c r="A65" s="1">
        <v>57</v>
      </c>
      <c r="B65" s="5" t="s">
        <v>133</v>
      </c>
      <c r="C65" s="6" t="s">
        <v>211</v>
      </c>
      <c r="D65" s="5"/>
      <c r="E65" s="5"/>
    </row>
    <row r="66" spans="1:5" x14ac:dyDescent="0.15">
      <c r="A66" s="1">
        <v>58</v>
      </c>
      <c r="B66" s="7" t="s">
        <v>134</v>
      </c>
      <c r="C66" s="8" t="s">
        <v>212</v>
      </c>
      <c r="D66" s="7"/>
      <c r="E66" s="7"/>
    </row>
    <row r="67" spans="1:5" x14ac:dyDescent="0.15">
      <c r="A67" s="1">
        <v>59</v>
      </c>
      <c r="B67" s="5" t="s">
        <v>135</v>
      </c>
      <c r="C67" s="6" t="s">
        <v>213</v>
      </c>
      <c r="D67" s="5"/>
      <c r="E67" s="5"/>
    </row>
    <row r="68" spans="1:5" x14ac:dyDescent="0.15">
      <c r="A68" s="1">
        <v>60</v>
      </c>
      <c r="B68" s="7" t="s">
        <v>136</v>
      </c>
      <c r="C68" s="8" t="s">
        <v>214</v>
      </c>
      <c r="D68" s="7"/>
      <c r="E68" s="7"/>
    </row>
    <row r="69" spans="1:5" x14ac:dyDescent="0.15">
      <c r="A69" s="1">
        <v>61</v>
      </c>
      <c r="B69" s="5" t="s">
        <v>137</v>
      </c>
      <c r="C69" s="6" t="s">
        <v>216</v>
      </c>
      <c r="D69" s="5"/>
      <c r="E69" s="5"/>
    </row>
    <row r="70" spans="1:5" x14ac:dyDescent="0.15">
      <c r="A70" s="1">
        <v>62</v>
      </c>
      <c r="B70" s="7" t="s">
        <v>138</v>
      </c>
      <c r="C70" s="8" t="s">
        <v>215</v>
      </c>
      <c r="D70" s="7"/>
      <c r="E70" s="7"/>
    </row>
    <row r="71" spans="1:5" x14ac:dyDescent="0.15">
      <c r="A71" s="1">
        <v>63</v>
      </c>
      <c r="B71" s="5" t="s">
        <v>139</v>
      </c>
      <c r="C71" s="6" t="s">
        <v>217</v>
      </c>
      <c r="D71" s="5"/>
      <c r="E71" s="5"/>
    </row>
    <row r="72" spans="1:5" x14ac:dyDescent="0.15">
      <c r="A72" s="1">
        <v>64</v>
      </c>
      <c r="B72" s="7" t="s">
        <v>140</v>
      </c>
      <c r="C72" s="8" t="s">
        <v>218</v>
      </c>
      <c r="D72" s="7"/>
      <c r="E72" s="7"/>
    </row>
    <row r="73" spans="1:5" x14ac:dyDescent="0.15">
      <c r="A73" s="1">
        <v>65</v>
      </c>
      <c r="B73" s="5" t="s">
        <v>141</v>
      </c>
      <c r="C73" s="6" t="s">
        <v>219</v>
      </c>
      <c r="D73" s="5"/>
      <c r="E73" s="5"/>
    </row>
    <row r="74" spans="1:5" x14ac:dyDescent="0.15">
      <c r="A74" s="1">
        <v>66</v>
      </c>
      <c r="B74" s="7" t="s">
        <v>142</v>
      </c>
      <c r="C74" s="8" t="s">
        <v>220</v>
      </c>
      <c r="D74" s="7"/>
      <c r="E74" s="7"/>
    </row>
    <row r="75" spans="1:5" x14ac:dyDescent="0.15">
      <c r="A75" s="1">
        <v>67</v>
      </c>
      <c r="B75" s="5" t="s">
        <v>200</v>
      </c>
      <c r="C75" s="6" t="s">
        <v>221</v>
      </c>
      <c r="D75" s="5"/>
      <c r="E75" s="5"/>
    </row>
    <row r="76" spans="1:5" x14ac:dyDescent="0.15">
      <c r="A76" s="1">
        <v>68</v>
      </c>
      <c r="B76" s="7" t="s">
        <v>143</v>
      </c>
      <c r="C76" s="8" t="s">
        <v>222</v>
      </c>
      <c r="D76" s="9">
        <f>SUM(D55:D75)</f>
        <v>0</v>
      </c>
      <c r="E76" s="9" t="s">
        <v>246</v>
      </c>
    </row>
    <row r="77" spans="1:5" ht="16.25" customHeight="1" x14ac:dyDescent="0.15">
      <c r="A77" s="1"/>
      <c r="B77" s="26" t="s">
        <v>585</v>
      </c>
      <c r="C77" s="27"/>
      <c r="D77" s="27"/>
      <c r="E77" s="28"/>
    </row>
    <row r="78" spans="1:5" x14ac:dyDescent="0.15">
      <c r="A78" s="1">
        <v>69</v>
      </c>
      <c r="B78" s="5" t="s">
        <v>144</v>
      </c>
      <c r="C78" s="6" t="s">
        <v>223</v>
      </c>
      <c r="D78" s="5"/>
      <c r="E78" s="5"/>
    </row>
    <row r="79" spans="1:5" x14ac:dyDescent="0.15">
      <c r="A79" s="1">
        <v>70</v>
      </c>
      <c r="B79" s="7" t="s">
        <v>145</v>
      </c>
      <c r="C79" s="8" t="s">
        <v>224</v>
      </c>
      <c r="D79" s="7"/>
      <c r="E79" s="7"/>
    </row>
    <row r="80" spans="1:5" x14ac:dyDescent="0.15">
      <c r="A80" s="1">
        <v>71</v>
      </c>
      <c r="B80" s="5" t="s">
        <v>146</v>
      </c>
      <c r="C80" s="6" t="s">
        <v>225</v>
      </c>
      <c r="D80" s="5"/>
      <c r="E80" s="5"/>
    </row>
    <row r="81" spans="1:5" x14ac:dyDescent="0.15">
      <c r="A81" s="1">
        <v>72</v>
      </c>
      <c r="B81" s="7" t="s">
        <v>147</v>
      </c>
      <c r="C81" s="8" t="s">
        <v>226</v>
      </c>
      <c r="D81" s="7"/>
      <c r="E81" s="7"/>
    </row>
    <row r="82" spans="1:5" x14ac:dyDescent="0.15">
      <c r="A82" s="1">
        <v>73</v>
      </c>
      <c r="B82" s="5" t="s">
        <v>148</v>
      </c>
      <c r="C82" s="6" t="s">
        <v>227</v>
      </c>
      <c r="D82" s="5"/>
      <c r="E82" s="5"/>
    </row>
    <row r="83" spans="1:5" ht="14.25" customHeight="1" x14ac:dyDescent="0.15">
      <c r="A83" s="1">
        <v>74</v>
      </c>
      <c r="B83" s="7" t="s">
        <v>149</v>
      </c>
      <c r="C83" s="8" t="s">
        <v>228</v>
      </c>
      <c r="D83" s="7"/>
      <c r="E83" s="7"/>
    </row>
    <row r="84" spans="1:5" x14ac:dyDescent="0.15">
      <c r="A84" s="1">
        <v>75</v>
      </c>
      <c r="B84" s="5" t="s">
        <v>150</v>
      </c>
      <c r="C84" s="6" t="s">
        <v>229</v>
      </c>
      <c r="D84" s="5"/>
      <c r="E84" s="5"/>
    </row>
    <row r="85" spans="1:5" x14ac:dyDescent="0.15">
      <c r="A85" s="1">
        <v>76</v>
      </c>
      <c r="B85" s="7" t="s">
        <v>151</v>
      </c>
      <c r="C85" s="8" t="s">
        <v>230</v>
      </c>
      <c r="D85" s="9">
        <f>SUM(D78:D84)</f>
        <v>0</v>
      </c>
      <c r="E85" s="9" t="s">
        <v>247</v>
      </c>
    </row>
    <row r="86" spans="1:5" ht="16.25" customHeight="1" x14ac:dyDescent="0.15">
      <c r="A86" s="1"/>
      <c r="B86" s="26" t="s">
        <v>586</v>
      </c>
      <c r="C86" s="27"/>
      <c r="D86" s="27"/>
      <c r="E86" s="28"/>
    </row>
    <row r="87" spans="1:5" x14ac:dyDescent="0.15">
      <c r="A87" s="1">
        <v>77</v>
      </c>
      <c r="B87" s="5" t="s">
        <v>152</v>
      </c>
      <c r="C87" s="6" t="s">
        <v>232</v>
      </c>
      <c r="D87" s="10">
        <f>SUM(D76,D85)</f>
        <v>0</v>
      </c>
      <c r="E87" s="10" t="s">
        <v>248</v>
      </c>
    </row>
    <row r="88" spans="1:5" ht="16.25" customHeight="1" x14ac:dyDescent="0.15">
      <c r="A88" s="1"/>
      <c r="B88" s="26" t="s">
        <v>587</v>
      </c>
      <c r="C88" s="27"/>
      <c r="D88" s="27"/>
      <c r="E88" s="28"/>
    </row>
    <row r="89" spans="1:5" x14ac:dyDescent="0.15">
      <c r="A89" s="1">
        <v>78</v>
      </c>
      <c r="B89" s="7" t="s">
        <v>231</v>
      </c>
      <c r="C89" s="8" t="s">
        <v>233</v>
      </c>
      <c r="D89" s="7"/>
      <c r="E89" s="7"/>
    </row>
    <row r="90" spans="1:5" x14ac:dyDescent="0.15">
      <c r="A90" s="1">
        <v>79</v>
      </c>
      <c r="B90" s="5" t="s">
        <v>153</v>
      </c>
      <c r="C90" s="6" t="s">
        <v>234</v>
      </c>
      <c r="D90" s="5"/>
      <c r="E90" s="5"/>
    </row>
    <row r="91" spans="1:5" x14ac:dyDescent="0.15">
      <c r="A91" s="1">
        <v>80</v>
      </c>
      <c r="B91" s="7" t="s">
        <v>154</v>
      </c>
      <c r="C91" s="8" t="s">
        <v>235</v>
      </c>
      <c r="D91" s="7"/>
      <c r="E91" s="7"/>
    </row>
    <row r="92" spans="1:5" x14ac:dyDescent="0.15">
      <c r="A92" s="1">
        <v>81</v>
      </c>
      <c r="B92" s="5" t="s">
        <v>155</v>
      </c>
      <c r="C92" s="6" t="s">
        <v>236</v>
      </c>
      <c r="D92" s="5"/>
      <c r="E92" s="5"/>
    </row>
    <row r="93" spans="1:5" x14ac:dyDescent="0.15">
      <c r="A93" s="1">
        <v>82</v>
      </c>
      <c r="B93" s="7" t="s">
        <v>156</v>
      </c>
      <c r="C93" s="8" t="s">
        <v>237</v>
      </c>
      <c r="D93" s="7"/>
      <c r="E93" s="7"/>
    </row>
    <row r="94" spans="1:5" x14ac:dyDescent="0.15">
      <c r="A94" s="1">
        <v>83</v>
      </c>
      <c r="B94" s="5" t="s">
        <v>157</v>
      </c>
      <c r="C94" s="6" t="s">
        <v>238</v>
      </c>
      <c r="D94" s="5"/>
      <c r="E94" s="5"/>
    </row>
    <row r="95" spans="1:5" x14ac:dyDescent="0.15">
      <c r="A95" s="1">
        <v>84</v>
      </c>
      <c r="B95" s="7" t="s">
        <v>158</v>
      </c>
      <c r="C95" s="8" t="s">
        <v>239</v>
      </c>
      <c r="D95" s="7"/>
      <c r="E95" s="7"/>
    </row>
    <row r="96" spans="1:5" x14ac:dyDescent="0.15">
      <c r="A96" s="1">
        <v>85</v>
      </c>
      <c r="B96" s="5" t="s">
        <v>159</v>
      </c>
      <c r="C96" s="6" t="s">
        <v>240</v>
      </c>
      <c r="D96" s="10">
        <f>D89+D90-D91+D92+D93+D94+D95</f>
        <v>0</v>
      </c>
      <c r="E96" s="10" t="s">
        <v>249</v>
      </c>
    </row>
    <row r="97" spans="1:5" x14ac:dyDescent="0.15">
      <c r="A97" s="1">
        <v>86</v>
      </c>
      <c r="B97" s="7" t="s">
        <v>160</v>
      </c>
      <c r="C97" s="8" t="s">
        <v>241</v>
      </c>
      <c r="D97" s="7"/>
      <c r="E97" s="7"/>
    </row>
    <row r="98" spans="1:5" x14ac:dyDescent="0.15">
      <c r="A98" s="1">
        <v>87</v>
      </c>
      <c r="B98" s="5" t="s">
        <v>161</v>
      </c>
      <c r="C98" s="6" t="s">
        <v>242</v>
      </c>
      <c r="D98" s="10">
        <f>SUM(D96,D97)</f>
        <v>0</v>
      </c>
      <c r="E98" s="10" t="s">
        <v>250</v>
      </c>
    </row>
    <row r="99" spans="1:5" ht="16.25" customHeight="1" x14ac:dyDescent="0.15">
      <c r="A99" s="1"/>
      <c r="B99" s="26" t="s">
        <v>588</v>
      </c>
      <c r="C99" s="27"/>
      <c r="D99" s="27"/>
      <c r="E99" s="28"/>
    </row>
    <row r="100" spans="1:5" x14ac:dyDescent="0.15">
      <c r="A100" s="1">
        <v>88</v>
      </c>
      <c r="B100" s="7" t="s">
        <v>162</v>
      </c>
      <c r="C100" s="8" t="s">
        <v>243</v>
      </c>
      <c r="D100" s="9">
        <f>SUM(D87,D98)</f>
        <v>0</v>
      </c>
      <c r="E100" s="9" t="s">
        <v>251</v>
      </c>
    </row>
  </sheetData>
  <sheetProtection password="C782" sheet="1"/>
  <protectedRanges>
    <protectedRange password="CE28" sqref="D12" name="区域1"/>
  </protectedRanges>
  <mergeCells count="11">
    <mergeCell ref="B54:E54"/>
    <mergeCell ref="B77:E77"/>
    <mergeCell ref="B86:E86"/>
    <mergeCell ref="B88:E88"/>
    <mergeCell ref="B99:E99"/>
    <mergeCell ref="B52:E52"/>
    <mergeCell ref="B1:E1"/>
    <mergeCell ref="B3:E3"/>
    <mergeCell ref="B32:E32"/>
    <mergeCell ref="B13:E13"/>
    <mergeCell ref="B11:E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12" zoomScale="115" zoomScaleNormal="115" zoomScalePageLayoutView="115" workbookViewId="0">
      <selection activeCell="E53" sqref="E53"/>
    </sheetView>
  </sheetViews>
  <sheetFormatPr baseColWidth="10" defaultColWidth="8.83203125" defaultRowHeight="15" x14ac:dyDescent="0.15"/>
  <cols>
    <col min="1" max="1" width="3.5" style="11" bestFit="1" customWidth="1"/>
    <col min="2" max="2" width="7.1640625" style="11" bestFit="1" customWidth="1"/>
    <col min="3" max="3" width="33.6640625" style="11" bestFit="1" customWidth="1"/>
    <col min="4" max="4" width="17.6640625" style="11" customWidth="1"/>
    <col min="5" max="5" width="28.5" style="11" customWidth="1"/>
    <col min="6" max="16384" width="8.83203125" style="11"/>
  </cols>
  <sheetData>
    <row r="1" spans="1:5" x14ac:dyDescent="0.15">
      <c r="A1" s="1"/>
      <c r="B1" s="29" t="s">
        <v>79</v>
      </c>
      <c r="C1" s="30"/>
      <c r="D1" s="30"/>
      <c r="E1" s="31"/>
    </row>
    <row r="2" spans="1:5" x14ac:dyDescent="0.15">
      <c r="A2" s="1"/>
      <c r="B2" s="3" t="s">
        <v>0</v>
      </c>
      <c r="C2" s="3" t="s">
        <v>1</v>
      </c>
      <c r="D2" s="4" t="s">
        <v>570</v>
      </c>
      <c r="E2" s="3" t="s">
        <v>2</v>
      </c>
    </row>
    <row r="3" spans="1:5" x14ac:dyDescent="0.15">
      <c r="A3" s="1"/>
      <c r="B3" s="35" t="s">
        <v>3</v>
      </c>
      <c r="C3" s="36"/>
      <c r="D3" s="36"/>
      <c r="E3" s="37"/>
    </row>
    <row r="4" spans="1:5" x14ac:dyDescent="0.15">
      <c r="A4" s="1">
        <v>1</v>
      </c>
      <c r="B4" s="5" t="s">
        <v>14</v>
      </c>
      <c r="C4" s="5" t="s">
        <v>15</v>
      </c>
      <c r="D4" s="5"/>
      <c r="E4" s="5"/>
    </row>
    <row r="5" spans="1:5" x14ac:dyDescent="0.15">
      <c r="A5" s="1">
        <v>2</v>
      </c>
      <c r="B5" s="7" t="s">
        <v>16</v>
      </c>
      <c r="C5" s="7" t="s">
        <v>17</v>
      </c>
      <c r="D5" s="7"/>
      <c r="E5" s="7"/>
    </row>
    <row r="6" spans="1:5" x14ac:dyDescent="0.15">
      <c r="A6" s="1">
        <v>3</v>
      </c>
      <c r="B6" s="5" t="s">
        <v>18</v>
      </c>
      <c r="C6" s="5" t="s">
        <v>19</v>
      </c>
      <c r="D6" s="5"/>
      <c r="E6" s="5"/>
    </row>
    <row r="7" spans="1:5" x14ac:dyDescent="0.15">
      <c r="A7" s="1">
        <v>4</v>
      </c>
      <c r="B7" s="7" t="s">
        <v>20</v>
      </c>
      <c r="C7" s="7" t="s">
        <v>21</v>
      </c>
      <c r="D7" s="7"/>
      <c r="E7" s="7"/>
    </row>
    <row r="8" spans="1:5" x14ac:dyDescent="0.15">
      <c r="A8" s="1">
        <v>5</v>
      </c>
      <c r="B8" s="5" t="s">
        <v>22</v>
      </c>
      <c r="C8" s="5" t="s">
        <v>23</v>
      </c>
      <c r="D8" s="5"/>
      <c r="E8" s="5"/>
    </row>
    <row r="9" spans="1:5" x14ac:dyDescent="0.15">
      <c r="A9" s="1">
        <v>6</v>
      </c>
      <c r="B9" s="7" t="s">
        <v>24</v>
      </c>
      <c r="C9" s="7" t="s">
        <v>25</v>
      </c>
      <c r="D9" s="7"/>
      <c r="E9" s="7"/>
    </row>
    <row r="10" spans="1:5" x14ac:dyDescent="0.15">
      <c r="A10" s="1">
        <v>7</v>
      </c>
      <c r="B10" s="5" t="s">
        <v>26</v>
      </c>
      <c r="C10" s="5" t="s">
        <v>27</v>
      </c>
      <c r="D10" s="5"/>
      <c r="E10" s="5"/>
    </row>
    <row r="11" spans="1:5" x14ac:dyDescent="0.15">
      <c r="A11" s="1">
        <v>8</v>
      </c>
      <c r="B11" s="7" t="s">
        <v>28</v>
      </c>
      <c r="C11" s="7" t="s">
        <v>29</v>
      </c>
      <c r="D11" s="7"/>
      <c r="E11" s="7"/>
    </row>
    <row r="12" spans="1:5" x14ac:dyDescent="0.15">
      <c r="A12" s="1">
        <v>9</v>
      </c>
      <c r="B12" s="5" t="s">
        <v>30</v>
      </c>
      <c r="C12" s="5" t="s">
        <v>31</v>
      </c>
      <c r="D12" s="5"/>
      <c r="E12" s="5"/>
    </row>
    <row r="13" spans="1:5" x14ac:dyDescent="0.15">
      <c r="A13" s="1"/>
      <c r="B13" s="35" t="s">
        <v>253</v>
      </c>
      <c r="C13" s="36"/>
      <c r="D13" s="36"/>
      <c r="E13" s="37"/>
    </row>
    <row r="14" spans="1:5" x14ac:dyDescent="0.15">
      <c r="A14" s="1">
        <v>10</v>
      </c>
      <c r="B14" s="7" t="s">
        <v>254</v>
      </c>
      <c r="C14" s="7" t="s">
        <v>32</v>
      </c>
      <c r="D14" s="7"/>
      <c r="E14" s="7"/>
    </row>
    <row r="15" spans="1:5" x14ac:dyDescent="0.15">
      <c r="A15" s="1">
        <v>11</v>
      </c>
      <c r="B15" s="5" t="s">
        <v>255</v>
      </c>
      <c r="C15" s="6" t="s">
        <v>252</v>
      </c>
      <c r="D15" s="5"/>
      <c r="E15" s="5"/>
    </row>
    <row r="16" spans="1:5" x14ac:dyDescent="0.15">
      <c r="A16" s="1">
        <v>12</v>
      </c>
      <c r="B16" s="7" t="s">
        <v>256</v>
      </c>
      <c r="C16" s="8" t="s">
        <v>294</v>
      </c>
      <c r="D16" s="7"/>
      <c r="E16" s="7"/>
    </row>
    <row r="17" spans="1:5" x14ac:dyDescent="0.15">
      <c r="A17" s="1">
        <v>13</v>
      </c>
      <c r="B17" s="5" t="s">
        <v>257</v>
      </c>
      <c r="C17" s="6" t="s">
        <v>295</v>
      </c>
      <c r="D17" s="5"/>
      <c r="E17" s="5"/>
    </row>
    <row r="18" spans="1:5" x14ac:dyDescent="0.15">
      <c r="A18" s="1">
        <v>14</v>
      </c>
      <c r="B18" s="7" t="s">
        <v>258</v>
      </c>
      <c r="C18" s="8" t="s">
        <v>296</v>
      </c>
      <c r="D18" s="7"/>
      <c r="E18" s="7"/>
    </row>
    <row r="19" spans="1:5" x14ac:dyDescent="0.15">
      <c r="A19" s="1">
        <v>15</v>
      </c>
      <c r="B19" s="5" t="s">
        <v>259</v>
      </c>
      <c r="C19" s="6" t="s">
        <v>297</v>
      </c>
      <c r="D19" s="5"/>
      <c r="E19" s="5"/>
    </row>
    <row r="20" spans="1:5" x14ac:dyDescent="0.15">
      <c r="A20" s="1">
        <v>16</v>
      </c>
      <c r="B20" s="7" t="s">
        <v>260</v>
      </c>
      <c r="C20" s="8" t="s">
        <v>298</v>
      </c>
      <c r="D20" s="7"/>
      <c r="E20" s="7"/>
    </row>
    <row r="21" spans="1:5" x14ac:dyDescent="0.15">
      <c r="A21" s="1">
        <v>17</v>
      </c>
      <c r="B21" s="5" t="s">
        <v>261</v>
      </c>
      <c r="C21" s="6" t="s">
        <v>299</v>
      </c>
      <c r="D21" s="5"/>
      <c r="E21" s="5"/>
    </row>
    <row r="22" spans="1:5" x14ac:dyDescent="0.15">
      <c r="A22" s="1">
        <v>18</v>
      </c>
      <c r="B22" s="7" t="s">
        <v>262</v>
      </c>
      <c r="C22" s="8" t="s">
        <v>300</v>
      </c>
      <c r="D22" s="7"/>
      <c r="E22" s="7"/>
    </row>
    <row r="23" spans="1:5" x14ac:dyDescent="0.15">
      <c r="A23" s="1">
        <v>19</v>
      </c>
      <c r="B23" s="5" t="s">
        <v>263</v>
      </c>
      <c r="C23" s="6" t="s">
        <v>301</v>
      </c>
      <c r="D23" s="5"/>
      <c r="E23" s="5"/>
    </row>
    <row r="24" spans="1:5" x14ac:dyDescent="0.15">
      <c r="A24" s="1">
        <v>20</v>
      </c>
      <c r="B24" s="7" t="s">
        <v>264</v>
      </c>
      <c r="C24" s="8" t="s">
        <v>302</v>
      </c>
      <c r="D24" s="7"/>
      <c r="E24" s="7"/>
    </row>
    <row r="25" spans="1:5" x14ac:dyDescent="0.15">
      <c r="A25" s="1">
        <v>21</v>
      </c>
      <c r="B25" s="5" t="s">
        <v>265</v>
      </c>
      <c r="C25" s="6" t="s">
        <v>303</v>
      </c>
      <c r="D25" s="5"/>
      <c r="E25" s="5"/>
    </row>
    <row r="26" spans="1:5" x14ac:dyDescent="0.15">
      <c r="A26" s="1">
        <v>22</v>
      </c>
      <c r="B26" s="7" t="s">
        <v>266</v>
      </c>
      <c r="C26" s="8" t="s">
        <v>304</v>
      </c>
      <c r="D26" s="7"/>
      <c r="E26" s="7"/>
    </row>
    <row r="27" spans="1:5" x14ac:dyDescent="0.15">
      <c r="A27" s="1">
        <v>23</v>
      </c>
      <c r="B27" s="5" t="s">
        <v>267</v>
      </c>
      <c r="C27" s="6" t="s">
        <v>305</v>
      </c>
      <c r="D27" s="5"/>
      <c r="E27" s="5"/>
    </row>
    <row r="28" spans="1:5" x14ac:dyDescent="0.15">
      <c r="A28" s="1">
        <v>24</v>
      </c>
      <c r="B28" s="7" t="s">
        <v>268</v>
      </c>
      <c r="C28" s="8" t="s">
        <v>306</v>
      </c>
      <c r="D28" s="7"/>
      <c r="E28" s="7"/>
    </row>
    <row r="29" spans="1:5" x14ac:dyDescent="0.15">
      <c r="A29" s="1">
        <v>25</v>
      </c>
      <c r="B29" s="5" t="s">
        <v>269</v>
      </c>
      <c r="C29" s="6" t="s">
        <v>307</v>
      </c>
      <c r="D29" s="5"/>
      <c r="E29" s="5"/>
    </row>
    <row r="30" spans="1:5" x14ac:dyDescent="0.15">
      <c r="A30" s="1">
        <v>26</v>
      </c>
      <c r="B30" s="7" t="s">
        <v>270</v>
      </c>
      <c r="C30" s="8" t="s">
        <v>308</v>
      </c>
      <c r="D30" s="7"/>
      <c r="E30" s="7"/>
    </row>
    <row r="31" spans="1:5" x14ac:dyDescent="0.15">
      <c r="A31" s="1">
        <v>27</v>
      </c>
      <c r="B31" s="5" t="s">
        <v>271</v>
      </c>
      <c r="C31" s="6" t="s">
        <v>593</v>
      </c>
      <c r="D31" s="5"/>
      <c r="E31" s="5"/>
    </row>
    <row r="32" spans="1:5" x14ac:dyDescent="0.15">
      <c r="A32" s="1">
        <v>28</v>
      </c>
      <c r="B32" s="7" t="s">
        <v>272</v>
      </c>
      <c r="C32" s="8" t="s">
        <v>310</v>
      </c>
      <c r="D32" s="7"/>
      <c r="E32" s="7"/>
    </row>
    <row r="33" spans="1:5" x14ac:dyDescent="0.15">
      <c r="A33" s="1">
        <v>29</v>
      </c>
      <c r="B33" s="5" t="s">
        <v>273</v>
      </c>
      <c r="C33" s="6" t="s">
        <v>594</v>
      </c>
      <c r="D33" s="5"/>
      <c r="E33" s="5"/>
    </row>
    <row r="34" spans="1:5" x14ac:dyDescent="0.15">
      <c r="A34" s="1">
        <v>30</v>
      </c>
      <c r="B34" s="7" t="s">
        <v>274</v>
      </c>
      <c r="C34" s="8" t="s">
        <v>311</v>
      </c>
      <c r="D34" s="7"/>
      <c r="E34" s="7"/>
    </row>
    <row r="35" spans="1:5" x14ac:dyDescent="0.15">
      <c r="A35" s="1">
        <v>31</v>
      </c>
      <c r="B35" s="5" t="s">
        <v>275</v>
      </c>
      <c r="C35" s="6" t="s">
        <v>595</v>
      </c>
      <c r="D35" s="5"/>
      <c r="E35" s="5"/>
    </row>
    <row r="36" spans="1:5" x14ac:dyDescent="0.15">
      <c r="A36" s="1">
        <v>32</v>
      </c>
      <c r="B36" s="13" t="s">
        <v>590</v>
      </c>
      <c r="C36" s="25" t="s">
        <v>591</v>
      </c>
      <c r="D36" s="13"/>
      <c r="E36" s="13"/>
    </row>
    <row r="37" spans="1:5" x14ac:dyDescent="0.15">
      <c r="A37" s="1">
        <v>33</v>
      </c>
      <c r="B37" s="5" t="s">
        <v>276</v>
      </c>
      <c r="C37" s="6" t="s">
        <v>596</v>
      </c>
      <c r="D37" s="5"/>
      <c r="E37" s="5"/>
    </row>
    <row r="38" spans="1:5" x14ac:dyDescent="0.15">
      <c r="A38" s="1">
        <v>34</v>
      </c>
      <c r="B38" s="13" t="s">
        <v>277</v>
      </c>
      <c r="C38" s="25" t="s">
        <v>312</v>
      </c>
      <c r="D38" s="16">
        <f>D14-D19+D33+D34+D36+D37</f>
        <v>0</v>
      </c>
      <c r="E38" s="16" t="s">
        <v>592</v>
      </c>
    </row>
    <row r="39" spans="1:5" x14ac:dyDescent="0.15">
      <c r="A39" s="1">
        <v>35</v>
      </c>
      <c r="B39" s="5" t="s">
        <v>278</v>
      </c>
      <c r="C39" s="6" t="s">
        <v>597</v>
      </c>
      <c r="D39" s="5"/>
      <c r="E39" s="5"/>
    </row>
    <row r="40" spans="1:5" x14ac:dyDescent="0.15">
      <c r="A40" s="1">
        <v>36</v>
      </c>
      <c r="B40" s="13" t="s">
        <v>279</v>
      </c>
      <c r="C40" s="25" t="s">
        <v>313</v>
      </c>
      <c r="D40" s="13"/>
      <c r="E40" s="13"/>
    </row>
    <row r="41" spans="1:5" x14ac:dyDescent="0.15">
      <c r="A41" s="1">
        <v>37</v>
      </c>
      <c r="B41" s="5" t="s">
        <v>280</v>
      </c>
      <c r="C41" s="6" t="s">
        <v>598</v>
      </c>
      <c r="D41" s="5"/>
      <c r="E41" s="5"/>
    </row>
    <row r="42" spans="1:5" x14ac:dyDescent="0.15">
      <c r="A42" s="1">
        <v>38</v>
      </c>
      <c r="B42" s="13" t="s">
        <v>281</v>
      </c>
      <c r="C42" s="13" t="s">
        <v>314</v>
      </c>
      <c r="D42" s="16">
        <f>D38+D39-D40</f>
        <v>0</v>
      </c>
      <c r="E42" s="16" t="s">
        <v>320</v>
      </c>
    </row>
    <row r="43" spans="1:5" x14ac:dyDescent="0.15">
      <c r="A43" s="1">
        <v>39</v>
      </c>
      <c r="B43" s="5" t="s">
        <v>282</v>
      </c>
      <c r="C43" s="6" t="s">
        <v>599</v>
      </c>
      <c r="D43" s="5"/>
      <c r="E43" s="5"/>
    </row>
    <row r="44" spans="1:5" x14ac:dyDescent="0.15">
      <c r="A44" s="1">
        <v>40</v>
      </c>
      <c r="B44" s="13" t="s">
        <v>283</v>
      </c>
      <c r="C44" s="25" t="s">
        <v>315</v>
      </c>
      <c r="D44" s="16">
        <f>D42-D43</f>
        <v>0</v>
      </c>
      <c r="E44" s="16" t="s">
        <v>321</v>
      </c>
    </row>
    <row r="45" spans="1:5" x14ac:dyDescent="0.15">
      <c r="A45" s="1">
        <v>41</v>
      </c>
      <c r="B45" s="5" t="s">
        <v>284</v>
      </c>
      <c r="C45" s="6" t="s">
        <v>600</v>
      </c>
      <c r="D45" s="5"/>
      <c r="E45" s="5"/>
    </row>
    <row r="46" spans="1:5" x14ac:dyDescent="0.15">
      <c r="A46" s="1">
        <v>42</v>
      </c>
      <c r="B46" s="13" t="s">
        <v>285</v>
      </c>
      <c r="C46" s="25" t="s">
        <v>316</v>
      </c>
      <c r="D46" s="13"/>
      <c r="E46" s="13"/>
    </row>
    <row r="47" spans="1:5" x14ac:dyDescent="0.15">
      <c r="A47" s="1">
        <v>43</v>
      </c>
      <c r="B47" s="5" t="s">
        <v>286</v>
      </c>
      <c r="C47" s="6" t="s">
        <v>601</v>
      </c>
      <c r="D47" s="5"/>
      <c r="E47" s="5"/>
    </row>
    <row r="48" spans="1:5" x14ac:dyDescent="0.15">
      <c r="A48" s="1">
        <v>44</v>
      </c>
      <c r="B48" s="13" t="s">
        <v>287</v>
      </c>
      <c r="C48" s="25" t="s">
        <v>317</v>
      </c>
      <c r="D48" s="13"/>
      <c r="E48" s="13"/>
    </row>
    <row r="49" spans="1:5" x14ac:dyDescent="0.15">
      <c r="A49" s="1">
        <v>45</v>
      </c>
      <c r="B49" s="5" t="s">
        <v>288</v>
      </c>
      <c r="C49" s="6" t="s">
        <v>602</v>
      </c>
      <c r="D49" s="5"/>
      <c r="E49" s="5"/>
    </row>
    <row r="50" spans="1:5" x14ac:dyDescent="0.15">
      <c r="A50" s="1">
        <v>46</v>
      </c>
      <c r="B50" s="13" t="s">
        <v>289</v>
      </c>
      <c r="C50" s="25" t="s">
        <v>238</v>
      </c>
      <c r="D50" s="16">
        <f>D45+D46-D47-D48-D49</f>
        <v>0</v>
      </c>
      <c r="E50" s="16" t="s">
        <v>322</v>
      </c>
    </row>
    <row r="51" spans="1:5" x14ac:dyDescent="0.15">
      <c r="A51" s="1">
        <v>47</v>
      </c>
      <c r="B51" s="5" t="s">
        <v>290</v>
      </c>
      <c r="C51" s="6" t="s">
        <v>603</v>
      </c>
      <c r="D51" s="5"/>
      <c r="E51" s="5"/>
    </row>
    <row r="52" spans="1:5" x14ac:dyDescent="0.15">
      <c r="A52" s="1">
        <v>48</v>
      </c>
      <c r="B52" s="13" t="s">
        <v>291</v>
      </c>
      <c r="C52" s="25" t="s">
        <v>318</v>
      </c>
      <c r="D52" s="13"/>
      <c r="E52" s="13"/>
    </row>
    <row r="53" spans="1:5" x14ac:dyDescent="0.15">
      <c r="A53" s="1">
        <v>49</v>
      </c>
      <c r="B53" s="5" t="s">
        <v>292</v>
      </c>
      <c r="C53" s="6" t="s">
        <v>604</v>
      </c>
      <c r="D53" s="5"/>
      <c r="E53" s="5"/>
    </row>
    <row r="54" spans="1:5" x14ac:dyDescent="0.15">
      <c r="A54" s="1">
        <v>50</v>
      </c>
      <c r="B54" s="13" t="s">
        <v>293</v>
      </c>
      <c r="C54" s="25" t="s">
        <v>319</v>
      </c>
      <c r="D54" s="13"/>
      <c r="E54" s="13"/>
    </row>
  </sheetData>
  <sheetProtection password="C782" sheet="1"/>
  <mergeCells count="3">
    <mergeCell ref="B1:E1"/>
    <mergeCell ref="B3:E3"/>
    <mergeCell ref="B13:E1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/>
  </sheetViews>
  <sheetFormatPr baseColWidth="10" defaultColWidth="8.83203125" defaultRowHeight="15" x14ac:dyDescent="0.15"/>
  <cols>
    <col min="1" max="1" width="4.5" style="11" bestFit="1" customWidth="1"/>
    <col min="2" max="2" width="11.83203125" style="11" customWidth="1"/>
    <col min="3" max="3" width="33" style="11" customWidth="1"/>
    <col min="4" max="4" width="22" style="11" customWidth="1"/>
    <col min="5" max="5" width="67.83203125" style="11" bestFit="1" customWidth="1"/>
    <col min="6" max="16384" width="8.83203125" style="11"/>
  </cols>
  <sheetData>
    <row r="1" spans="1:5" x14ac:dyDescent="0.15">
      <c r="A1" s="1"/>
      <c r="B1" s="29" t="s">
        <v>58</v>
      </c>
      <c r="C1" s="30"/>
      <c r="D1" s="30"/>
      <c r="E1" s="31"/>
    </row>
    <row r="2" spans="1:5" x14ac:dyDescent="0.15">
      <c r="A2" s="1"/>
      <c r="B2" s="3" t="s">
        <v>0</v>
      </c>
      <c r="C2" s="3" t="s">
        <v>1</v>
      </c>
      <c r="D2" s="4" t="s">
        <v>570</v>
      </c>
      <c r="E2" s="3" t="s">
        <v>2</v>
      </c>
    </row>
    <row r="3" spans="1:5" x14ac:dyDescent="0.15">
      <c r="A3" s="1"/>
      <c r="B3" s="26" t="s">
        <v>3</v>
      </c>
      <c r="C3" s="27"/>
      <c r="D3" s="27"/>
      <c r="E3" s="28"/>
    </row>
    <row r="4" spans="1:5" x14ac:dyDescent="0.15">
      <c r="A4" s="1">
        <v>1</v>
      </c>
      <c r="B4" s="12" t="s">
        <v>38</v>
      </c>
      <c r="C4" s="12" t="s">
        <v>76</v>
      </c>
      <c r="D4" s="15">
        <f>D68</f>
        <v>0</v>
      </c>
      <c r="E4" s="15" t="s">
        <v>477</v>
      </c>
    </row>
    <row r="5" spans="1:5" x14ac:dyDescent="0.15">
      <c r="A5" s="1">
        <v>2</v>
      </c>
      <c r="B5" s="13" t="s">
        <v>34</v>
      </c>
      <c r="C5" s="13" t="s">
        <v>35</v>
      </c>
      <c r="D5" s="13"/>
      <c r="E5" s="13"/>
    </row>
    <row r="6" spans="1:5" x14ac:dyDescent="0.15">
      <c r="A6" s="1">
        <v>3</v>
      </c>
      <c r="B6" s="12" t="s">
        <v>36</v>
      </c>
      <c r="C6" s="12" t="s">
        <v>37</v>
      </c>
      <c r="D6" s="12"/>
      <c r="E6" s="12"/>
    </row>
    <row r="7" spans="1:5" x14ac:dyDescent="0.15">
      <c r="A7" s="1">
        <v>4</v>
      </c>
      <c r="B7" s="13" t="s">
        <v>41</v>
      </c>
      <c r="C7" s="13" t="s">
        <v>42</v>
      </c>
      <c r="D7" s="13"/>
      <c r="E7" s="13"/>
    </row>
    <row r="8" spans="1:5" x14ac:dyDescent="0.15">
      <c r="A8" s="1">
        <v>5</v>
      </c>
      <c r="B8" s="12" t="s">
        <v>39</v>
      </c>
      <c r="C8" s="12" t="s">
        <v>40</v>
      </c>
      <c r="D8" s="12"/>
      <c r="E8" s="12"/>
    </row>
    <row r="9" spans="1:5" x14ac:dyDescent="0.15">
      <c r="A9" s="1">
        <v>6</v>
      </c>
      <c r="B9" s="13" t="s">
        <v>49</v>
      </c>
      <c r="C9" s="13" t="s">
        <v>50</v>
      </c>
      <c r="D9" s="13"/>
      <c r="E9" s="13"/>
    </row>
    <row r="10" spans="1:5" x14ac:dyDescent="0.15">
      <c r="A10" s="1">
        <v>7</v>
      </c>
      <c r="B10" s="12" t="s">
        <v>74</v>
      </c>
      <c r="C10" s="12" t="s">
        <v>77</v>
      </c>
      <c r="D10" s="15">
        <f>D57</f>
        <v>0</v>
      </c>
      <c r="E10" s="15" t="s">
        <v>478</v>
      </c>
    </row>
    <row r="11" spans="1:5" ht="22" x14ac:dyDescent="0.15">
      <c r="A11" s="1">
        <v>8</v>
      </c>
      <c r="B11" s="13" t="s">
        <v>43</v>
      </c>
      <c r="C11" s="13" t="s">
        <v>44</v>
      </c>
      <c r="D11" s="16" t="e">
        <f>D4/D5*100</f>
        <v>#DIV/0!</v>
      </c>
      <c r="E11" s="16" t="s">
        <v>45</v>
      </c>
    </row>
    <row r="12" spans="1:5" x14ac:dyDescent="0.15">
      <c r="A12" s="1">
        <v>9</v>
      </c>
      <c r="B12" s="12" t="s">
        <v>46</v>
      </c>
      <c r="C12" s="12" t="s">
        <v>47</v>
      </c>
      <c r="D12" s="15" t="e">
        <f>D6/D7*100</f>
        <v>#DIV/0!</v>
      </c>
      <c r="E12" s="15" t="s">
        <v>48</v>
      </c>
    </row>
    <row r="13" spans="1:5" x14ac:dyDescent="0.15">
      <c r="A13" s="1">
        <v>10</v>
      </c>
      <c r="B13" s="13" t="s">
        <v>51</v>
      </c>
      <c r="C13" s="13" t="s">
        <v>52</v>
      </c>
      <c r="D13" s="16" t="e">
        <f>D8/D9*100</f>
        <v>#DIV/0!</v>
      </c>
      <c r="E13" s="16" t="s">
        <v>53</v>
      </c>
    </row>
    <row r="14" spans="1:5" ht="16.25" customHeight="1" x14ac:dyDescent="0.15">
      <c r="A14" s="1"/>
      <c r="B14" s="26" t="s">
        <v>323</v>
      </c>
      <c r="C14" s="27"/>
      <c r="D14" s="27"/>
      <c r="E14" s="28"/>
    </row>
    <row r="15" spans="1:5" x14ac:dyDescent="0.15">
      <c r="A15" s="1">
        <v>11</v>
      </c>
      <c r="B15" s="7" t="s">
        <v>324</v>
      </c>
      <c r="C15" s="8" t="s">
        <v>346</v>
      </c>
      <c r="D15" s="7"/>
      <c r="E15" s="7"/>
    </row>
    <row r="16" spans="1:5" x14ac:dyDescent="0.15">
      <c r="A16" s="1">
        <v>12</v>
      </c>
      <c r="B16" s="5" t="s">
        <v>325</v>
      </c>
      <c r="C16" s="6" t="s">
        <v>347</v>
      </c>
      <c r="D16" s="5"/>
      <c r="E16" s="5"/>
    </row>
    <row r="17" spans="1:5" x14ac:dyDescent="0.15">
      <c r="A17" s="1">
        <v>13</v>
      </c>
      <c r="B17" s="7" t="s">
        <v>326</v>
      </c>
      <c r="C17" s="8" t="s">
        <v>348</v>
      </c>
      <c r="D17" s="7"/>
      <c r="E17" s="7"/>
    </row>
    <row r="18" spans="1:5" x14ac:dyDescent="0.15">
      <c r="A18" s="1">
        <v>14</v>
      </c>
      <c r="B18" s="5" t="s">
        <v>327</v>
      </c>
      <c r="C18" s="6" t="s">
        <v>349</v>
      </c>
      <c r="D18" s="5"/>
      <c r="E18" s="5"/>
    </row>
    <row r="19" spans="1:5" x14ac:dyDescent="0.15">
      <c r="A19" s="1">
        <v>15</v>
      </c>
      <c r="B19" s="7" t="s">
        <v>328</v>
      </c>
      <c r="C19" s="8" t="s">
        <v>350</v>
      </c>
      <c r="D19" s="7"/>
      <c r="E19" s="7"/>
    </row>
    <row r="20" spans="1:5" x14ac:dyDescent="0.15">
      <c r="A20" s="1">
        <v>16</v>
      </c>
      <c r="B20" s="5" t="s">
        <v>329</v>
      </c>
      <c r="C20" s="6" t="s">
        <v>351</v>
      </c>
      <c r="D20" s="5"/>
      <c r="E20" s="5"/>
    </row>
    <row r="21" spans="1:5" x14ac:dyDescent="0.15">
      <c r="A21" s="1">
        <v>17</v>
      </c>
      <c r="B21" s="7" t="s">
        <v>330</v>
      </c>
      <c r="C21" s="8" t="s">
        <v>352</v>
      </c>
      <c r="D21" s="7"/>
      <c r="E21" s="7"/>
    </row>
    <row r="22" spans="1:5" ht="24" x14ac:dyDescent="0.15">
      <c r="A22" s="1">
        <v>18</v>
      </c>
      <c r="B22" s="5" t="s">
        <v>331</v>
      </c>
      <c r="C22" s="6" t="s">
        <v>353</v>
      </c>
      <c r="D22" s="5"/>
      <c r="E22" s="5"/>
    </row>
    <row r="23" spans="1:5" x14ac:dyDescent="0.15">
      <c r="A23" s="1">
        <v>19</v>
      </c>
      <c r="B23" s="7" t="s">
        <v>332</v>
      </c>
      <c r="C23" s="8" t="s">
        <v>354</v>
      </c>
      <c r="D23" s="7"/>
      <c r="E23" s="7"/>
    </row>
    <row r="24" spans="1:5" x14ac:dyDescent="0.15">
      <c r="A24" s="1">
        <v>20</v>
      </c>
      <c r="B24" s="5" t="s">
        <v>333</v>
      </c>
      <c r="C24" s="6" t="s">
        <v>309</v>
      </c>
      <c r="D24" s="5"/>
      <c r="E24" s="5"/>
    </row>
    <row r="25" spans="1:5" x14ac:dyDescent="0.15">
      <c r="A25" s="1">
        <v>21</v>
      </c>
      <c r="B25" s="7" t="s">
        <v>334</v>
      </c>
      <c r="C25" s="7" t="s">
        <v>355</v>
      </c>
      <c r="D25" s="7"/>
      <c r="E25" s="7"/>
    </row>
    <row r="26" spans="1:5" x14ac:dyDescent="0.15">
      <c r="A26" s="1">
        <v>22</v>
      </c>
      <c r="B26" s="5" t="s">
        <v>335</v>
      </c>
      <c r="C26" s="5" t="s">
        <v>356</v>
      </c>
      <c r="D26" s="5"/>
      <c r="E26" s="5"/>
    </row>
    <row r="27" spans="1:5" x14ac:dyDescent="0.15">
      <c r="A27" s="1">
        <v>23</v>
      </c>
      <c r="B27" s="7" t="s">
        <v>336</v>
      </c>
      <c r="C27" s="7" t="s">
        <v>357</v>
      </c>
      <c r="D27" s="7"/>
      <c r="E27" s="7"/>
    </row>
    <row r="28" spans="1:5" x14ac:dyDescent="0.15">
      <c r="A28" s="1">
        <v>24</v>
      </c>
      <c r="B28" s="5" t="s">
        <v>337</v>
      </c>
      <c r="C28" s="5" t="s">
        <v>358</v>
      </c>
      <c r="D28" s="5"/>
      <c r="E28" s="5"/>
    </row>
    <row r="29" spans="1:5" x14ac:dyDescent="0.15">
      <c r="A29" s="1">
        <v>25</v>
      </c>
      <c r="B29" s="7" t="s">
        <v>338</v>
      </c>
      <c r="C29" s="7" t="s">
        <v>359</v>
      </c>
      <c r="D29" s="7"/>
      <c r="E29" s="7"/>
    </row>
    <row r="30" spans="1:5" x14ac:dyDescent="0.15">
      <c r="A30" s="1">
        <v>26</v>
      </c>
      <c r="B30" s="5" t="s">
        <v>339</v>
      </c>
      <c r="C30" s="6" t="s">
        <v>360</v>
      </c>
      <c r="D30" s="5"/>
      <c r="E30" s="5"/>
    </row>
    <row r="31" spans="1:5" x14ac:dyDescent="0.15">
      <c r="A31" s="1">
        <v>27</v>
      </c>
      <c r="B31" s="7" t="s">
        <v>340</v>
      </c>
      <c r="C31" s="8" t="s">
        <v>361</v>
      </c>
      <c r="D31" s="9">
        <f>SUM(D15:D30)</f>
        <v>0</v>
      </c>
      <c r="E31" s="9" t="s">
        <v>479</v>
      </c>
    </row>
    <row r="32" spans="1:5" ht="16.25" customHeight="1" x14ac:dyDescent="0.15">
      <c r="A32" s="1"/>
      <c r="B32" s="26" t="s">
        <v>345</v>
      </c>
      <c r="C32" s="27"/>
      <c r="D32" s="27"/>
      <c r="E32" s="28"/>
    </row>
    <row r="33" spans="1:5" x14ac:dyDescent="0.15">
      <c r="A33" s="1">
        <v>28</v>
      </c>
      <c r="B33" s="5" t="s">
        <v>341</v>
      </c>
      <c r="C33" s="6" t="s">
        <v>362</v>
      </c>
      <c r="D33" s="5"/>
      <c r="E33" s="5"/>
    </row>
    <row r="34" spans="1:5" x14ac:dyDescent="0.15">
      <c r="A34" s="1">
        <v>29</v>
      </c>
      <c r="B34" s="7" t="s">
        <v>342</v>
      </c>
      <c r="C34" s="8" t="s">
        <v>363</v>
      </c>
      <c r="D34" s="7"/>
      <c r="E34" s="7"/>
    </row>
    <row r="35" spans="1:5" x14ac:dyDescent="0.15">
      <c r="A35" s="1">
        <v>30</v>
      </c>
      <c r="B35" s="5" t="s">
        <v>343</v>
      </c>
      <c r="C35" s="6" t="s">
        <v>364</v>
      </c>
      <c r="D35" s="5"/>
      <c r="E35" s="5"/>
    </row>
    <row r="36" spans="1:5" x14ac:dyDescent="0.15">
      <c r="A36" s="1">
        <v>31</v>
      </c>
      <c r="B36" s="7" t="s">
        <v>344</v>
      </c>
      <c r="C36" s="8" t="s">
        <v>360</v>
      </c>
      <c r="D36" s="7"/>
      <c r="E36" s="7"/>
    </row>
    <row r="37" spans="1:5" ht="16.25" customHeight="1" x14ac:dyDescent="0.15">
      <c r="A37" s="1"/>
      <c r="B37" s="26" t="s">
        <v>480</v>
      </c>
      <c r="C37" s="27"/>
      <c r="D37" s="27"/>
      <c r="E37" s="28"/>
    </row>
    <row r="38" spans="1:5" x14ac:dyDescent="0.15">
      <c r="A38" s="1">
        <v>32</v>
      </c>
      <c r="B38" s="5" t="s">
        <v>482</v>
      </c>
      <c r="C38" s="6" t="s">
        <v>481</v>
      </c>
      <c r="D38" s="5"/>
      <c r="E38" s="5"/>
    </row>
    <row r="39" spans="1:5" x14ac:dyDescent="0.15">
      <c r="A39" s="1">
        <v>33</v>
      </c>
      <c r="B39" s="14" t="s">
        <v>54</v>
      </c>
      <c r="C39" s="8" t="s">
        <v>483</v>
      </c>
      <c r="D39" s="7"/>
      <c r="E39" s="7"/>
    </row>
    <row r="40" spans="1:5" x14ac:dyDescent="0.15">
      <c r="A40" s="1">
        <v>34</v>
      </c>
      <c r="B40" s="5" t="s">
        <v>55</v>
      </c>
      <c r="C40" s="6" t="s">
        <v>484</v>
      </c>
      <c r="D40" s="5"/>
      <c r="E40" s="5"/>
    </row>
    <row r="41" spans="1:5" x14ac:dyDescent="0.15">
      <c r="A41" s="1">
        <v>35</v>
      </c>
      <c r="B41" s="14" t="s">
        <v>56</v>
      </c>
      <c r="C41" s="8" t="s">
        <v>485</v>
      </c>
      <c r="D41" s="7"/>
      <c r="E41" s="7"/>
    </row>
    <row r="42" spans="1:5" x14ac:dyDescent="0.15">
      <c r="A42" s="1">
        <v>36</v>
      </c>
      <c r="B42" s="5" t="s">
        <v>57</v>
      </c>
      <c r="C42" s="6" t="s">
        <v>472</v>
      </c>
      <c r="D42" s="10">
        <f>D38-D39+D40-D41</f>
        <v>0</v>
      </c>
      <c r="E42" s="10" t="s">
        <v>486</v>
      </c>
    </row>
    <row r="43" spans="1:5" ht="16.25" customHeight="1" x14ac:dyDescent="0.15">
      <c r="A43" s="1"/>
      <c r="B43" s="26" t="s">
        <v>367</v>
      </c>
      <c r="C43" s="27"/>
      <c r="D43" s="27"/>
      <c r="E43" s="28"/>
    </row>
    <row r="44" spans="1:5" x14ac:dyDescent="0.15">
      <c r="A44" s="1">
        <v>32</v>
      </c>
      <c r="B44" s="5" t="s">
        <v>365</v>
      </c>
      <c r="C44" s="6" t="s">
        <v>366</v>
      </c>
      <c r="D44" s="5"/>
      <c r="E44" s="5"/>
    </row>
    <row r="45" spans="1:5" x14ac:dyDescent="0.15">
      <c r="A45" s="1">
        <v>33</v>
      </c>
      <c r="B45" s="7" t="s">
        <v>368</v>
      </c>
      <c r="C45" s="8" t="s">
        <v>369</v>
      </c>
      <c r="D45" s="7"/>
      <c r="E45" s="7"/>
    </row>
    <row r="46" spans="1:5" x14ac:dyDescent="0.15">
      <c r="A46" s="1">
        <v>34</v>
      </c>
      <c r="B46" s="5" t="s">
        <v>370</v>
      </c>
      <c r="C46" s="6" t="s">
        <v>371</v>
      </c>
      <c r="D46" s="5"/>
      <c r="E46" s="5"/>
    </row>
    <row r="47" spans="1:5" x14ac:dyDescent="0.15">
      <c r="A47" s="1">
        <v>35</v>
      </c>
      <c r="B47" s="7" t="s">
        <v>372</v>
      </c>
      <c r="C47" s="8" t="s">
        <v>373</v>
      </c>
      <c r="D47" s="7"/>
      <c r="E47" s="7"/>
    </row>
    <row r="48" spans="1:5" x14ac:dyDescent="0.15">
      <c r="A48" s="1">
        <v>36</v>
      </c>
      <c r="B48" s="5" t="s">
        <v>374</v>
      </c>
      <c r="C48" s="6" t="s">
        <v>375</v>
      </c>
      <c r="D48" s="5"/>
      <c r="E48" s="5"/>
    </row>
    <row r="49" spans="1:5" x14ac:dyDescent="0.15">
      <c r="A49" s="1">
        <v>37</v>
      </c>
      <c r="B49" s="7" t="s">
        <v>376</v>
      </c>
      <c r="C49" s="8" t="s">
        <v>377</v>
      </c>
      <c r="D49" s="7"/>
      <c r="E49" s="7"/>
    </row>
    <row r="50" spans="1:5" x14ac:dyDescent="0.15">
      <c r="A50" s="1">
        <v>38</v>
      </c>
      <c r="B50" s="5" t="s">
        <v>378</v>
      </c>
      <c r="C50" s="6" t="s">
        <v>379</v>
      </c>
      <c r="D50" s="5"/>
      <c r="E50" s="5"/>
    </row>
    <row r="51" spans="1:5" x14ac:dyDescent="0.15">
      <c r="A51" s="1">
        <v>39</v>
      </c>
      <c r="B51" s="7" t="s">
        <v>380</v>
      </c>
      <c r="C51" s="8" t="s">
        <v>381</v>
      </c>
      <c r="D51" s="7"/>
      <c r="E51" s="7"/>
    </row>
    <row r="52" spans="1:5" x14ac:dyDescent="0.15">
      <c r="A52" s="1">
        <v>40</v>
      </c>
      <c r="B52" s="5" t="s">
        <v>382</v>
      </c>
      <c r="C52" s="6" t="s">
        <v>383</v>
      </c>
      <c r="D52" s="5"/>
      <c r="E52" s="5"/>
    </row>
    <row r="53" spans="1:5" x14ac:dyDescent="0.15">
      <c r="A53" s="1">
        <v>41</v>
      </c>
      <c r="B53" s="14" t="s">
        <v>384</v>
      </c>
      <c r="C53" s="8" t="s">
        <v>402</v>
      </c>
      <c r="D53" s="7"/>
      <c r="E53" s="7"/>
    </row>
    <row r="54" spans="1:5" x14ac:dyDescent="0.15">
      <c r="A54" s="1">
        <v>42</v>
      </c>
      <c r="B54" s="5" t="s">
        <v>385</v>
      </c>
      <c r="C54" s="6" t="s">
        <v>401</v>
      </c>
      <c r="D54" s="5"/>
      <c r="E54" s="5"/>
    </row>
    <row r="55" spans="1:5" x14ac:dyDescent="0.15">
      <c r="A55" s="1">
        <v>43</v>
      </c>
      <c r="B55" s="14" t="s">
        <v>400</v>
      </c>
      <c r="C55" s="8" t="s">
        <v>403</v>
      </c>
      <c r="D55" s="7"/>
      <c r="E55" s="7"/>
    </row>
    <row r="56" spans="1:5" x14ac:dyDescent="0.15">
      <c r="A56" s="1">
        <v>44</v>
      </c>
      <c r="B56" s="5" t="s">
        <v>386</v>
      </c>
      <c r="C56" s="6" t="s">
        <v>404</v>
      </c>
      <c r="D56" s="5"/>
      <c r="E56" s="5"/>
    </row>
    <row r="57" spans="1:5" x14ac:dyDescent="0.15">
      <c r="A57" s="1">
        <v>45</v>
      </c>
      <c r="B57" s="14" t="s">
        <v>387</v>
      </c>
      <c r="C57" s="8" t="s">
        <v>405</v>
      </c>
      <c r="D57" s="9">
        <f>SUM(D44:D56)</f>
        <v>0</v>
      </c>
      <c r="E57" s="9" t="s">
        <v>487</v>
      </c>
    </row>
    <row r="58" spans="1:5" x14ac:dyDescent="0.15">
      <c r="A58" s="1">
        <v>46</v>
      </c>
      <c r="B58" s="5" t="s">
        <v>388</v>
      </c>
      <c r="C58" s="6" t="s">
        <v>406</v>
      </c>
      <c r="D58" s="5"/>
      <c r="E58" s="5"/>
    </row>
    <row r="59" spans="1:5" x14ac:dyDescent="0.15">
      <c r="A59" s="1">
        <v>47</v>
      </c>
      <c r="B59" s="14" t="s">
        <v>389</v>
      </c>
      <c r="C59" s="8" t="s">
        <v>407</v>
      </c>
      <c r="D59" s="7"/>
      <c r="E59" s="7"/>
    </row>
    <row r="60" spans="1:5" x14ac:dyDescent="0.15">
      <c r="A60" s="1">
        <v>48</v>
      </c>
      <c r="B60" s="5" t="s">
        <v>390</v>
      </c>
      <c r="C60" s="6" t="s">
        <v>408</v>
      </c>
      <c r="D60" s="5"/>
      <c r="E60" s="5"/>
    </row>
    <row r="61" spans="1:5" x14ac:dyDescent="0.15">
      <c r="A61" s="1">
        <v>49</v>
      </c>
      <c r="B61" s="14" t="s">
        <v>391</v>
      </c>
      <c r="C61" s="8" t="s">
        <v>409</v>
      </c>
      <c r="D61" s="7"/>
      <c r="E61" s="7"/>
    </row>
    <row r="62" spans="1:5" x14ac:dyDescent="0.15">
      <c r="A62" s="1">
        <v>50</v>
      </c>
      <c r="B62" s="5" t="s">
        <v>392</v>
      </c>
      <c r="C62" s="6" t="s">
        <v>410</v>
      </c>
      <c r="D62" s="5"/>
      <c r="E62" s="5"/>
    </row>
    <row r="63" spans="1:5" x14ac:dyDescent="0.15">
      <c r="A63" s="1">
        <v>51</v>
      </c>
      <c r="B63" s="14" t="s">
        <v>393</v>
      </c>
      <c r="C63" s="8" t="s">
        <v>411</v>
      </c>
      <c r="D63" s="7"/>
      <c r="E63" s="7"/>
    </row>
    <row r="64" spans="1:5" x14ac:dyDescent="0.15">
      <c r="A64" s="1">
        <v>52</v>
      </c>
      <c r="B64" s="5" t="s">
        <v>394</v>
      </c>
      <c r="C64" s="6" t="s">
        <v>412</v>
      </c>
      <c r="D64" s="5"/>
      <c r="E64" s="5"/>
    </row>
    <row r="65" spans="1:5" x14ac:dyDescent="0.15">
      <c r="A65" s="1">
        <v>53</v>
      </c>
      <c r="B65" s="14" t="s">
        <v>395</v>
      </c>
      <c r="C65" s="8" t="s">
        <v>413</v>
      </c>
      <c r="D65" s="7"/>
      <c r="E65" s="7"/>
    </row>
    <row r="66" spans="1:5" x14ac:dyDescent="0.15">
      <c r="A66" s="1">
        <v>54</v>
      </c>
      <c r="B66" s="5" t="s">
        <v>396</v>
      </c>
      <c r="C66" s="6" t="s">
        <v>414</v>
      </c>
      <c r="D66" s="5"/>
      <c r="E66" s="5"/>
    </row>
    <row r="67" spans="1:5" x14ac:dyDescent="0.15">
      <c r="A67" s="1">
        <v>55</v>
      </c>
      <c r="B67" s="14" t="s">
        <v>397</v>
      </c>
      <c r="C67" s="8" t="s">
        <v>415</v>
      </c>
      <c r="D67" s="9">
        <f>SUM(D58:D66)</f>
        <v>0</v>
      </c>
      <c r="E67" s="9" t="s">
        <v>488</v>
      </c>
    </row>
    <row r="68" spans="1:5" x14ac:dyDescent="0.15">
      <c r="A68" s="1">
        <v>56</v>
      </c>
      <c r="B68" s="5" t="s">
        <v>398</v>
      </c>
      <c r="C68" s="6" t="s">
        <v>361</v>
      </c>
      <c r="D68" s="10">
        <f>D57-D67</f>
        <v>0</v>
      </c>
      <c r="E68" s="10" t="s">
        <v>489</v>
      </c>
    </row>
    <row r="69" spans="1:5" ht="16.25" customHeight="1" x14ac:dyDescent="0.15">
      <c r="A69" s="1"/>
      <c r="B69" s="26" t="s">
        <v>416</v>
      </c>
      <c r="C69" s="27"/>
      <c r="D69" s="27"/>
      <c r="E69" s="28"/>
    </row>
    <row r="70" spans="1:5" x14ac:dyDescent="0.15">
      <c r="A70" s="1">
        <v>57</v>
      </c>
      <c r="B70" s="14" t="s">
        <v>421</v>
      </c>
      <c r="C70" s="8" t="s">
        <v>422</v>
      </c>
      <c r="D70" s="7"/>
      <c r="E70" s="7"/>
    </row>
    <row r="71" spans="1:5" x14ac:dyDescent="0.15">
      <c r="A71" s="1">
        <v>58</v>
      </c>
      <c r="B71" s="5" t="s">
        <v>399</v>
      </c>
      <c r="C71" s="6" t="s">
        <v>423</v>
      </c>
      <c r="D71" s="5"/>
      <c r="E71" s="5"/>
    </row>
    <row r="72" spans="1:5" ht="24" x14ac:dyDescent="0.15">
      <c r="A72" s="1">
        <v>59</v>
      </c>
      <c r="B72" s="14" t="s">
        <v>417</v>
      </c>
      <c r="C72" s="8" t="s">
        <v>424</v>
      </c>
      <c r="D72" s="7"/>
      <c r="E72" s="7"/>
    </row>
    <row r="73" spans="1:5" x14ac:dyDescent="0.15">
      <c r="A73" s="1">
        <v>60</v>
      </c>
      <c r="B73" s="5" t="s">
        <v>418</v>
      </c>
      <c r="C73" s="6" t="s">
        <v>425</v>
      </c>
      <c r="D73" s="5"/>
      <c r="E73" s="5"/>
    </row>
    <row r="74" spans="1:5" x14ac:dyDescent="0.15">
      <c r="A74" s="1">
        <v>61</v>
      </c>
      <c r="B74" s="14" t="s">
        <v>419</v>
      </c>
      <c r="C74" s="8" t="s">
        <v>426</v>
      </c>
      <c r="D74" s="7"/>
      <c r="E74" s="7"/>
    </row>
    <row r="75" spans="1:5" x14ac:dyDescent="0.15">
      <c r="A75" s="1">
        <v>62</v>
      </c>
      <c r="B75" s="5" t="s">
        <v>420</v>
      </c>
      <c r="C75" s="6" t="s">
        <v>427</v>
      </c>
      <c r="D75" s="10">
        <f>SUM(D70:D74)</f>
        <v>0</v>
      </c>
      <c r="E75" s="10" t="s">
        <v>490</v>
      </c>
    </row>
    <row r="76" spans="1:5" x14ac:dyDescent="0.15">
      <c r="A76" s="1">
        <v>63</v>
      </c>
      <c r="B76" s="14" t="s">
        <v>447</v>
      </c>
      <c r="C76" s="8" t="s">
        <v>448</v>
      </c>
      <c r="D76" s="7"/>
      <c r="E76" s="7"/>
    </row>
    <row r="77" spans="1:5" x14ac:dyDescent="0.15">
      <c r="A77" s="1">
        <v>64</v>
      </c>
      <c r="B77" s="5" t="s">
        <v>428</v>
      </c>
      <c r="C77" s="6" t="s">
        <v>449</v>
      </c>
      <c r="D77" s="5"/>
      <c r="E77" s="5"/>
    </row>
    <row r="78" spans="1:5" x14ac:dyDescent="0.15">
      <c r="A78" s="1">
        <v>65</v>
      </c>
      <c r="B78" s="14" t="s">
        <v>429</v>
      </c>
      <c r="C78" s="8" t="s">
        <v>450</v>
      </c>
      <c r="D78" s="7"/>
      <c r="E78" s="7"/>
    </row>
    <row r="79" spans="1:5" x14ac:dyDescent="0.15">
      <c r="A79" s="1">
        <v>66</v>
      </c>
      <c r="B79" s="5" t="s">
        <v>430</v>
      </c>
      <c r="C79" s="6" t="s">
        <v>451</v>
      </c>
      <c r="D79" s="5"/>
      <c r="E79" s="5"/>
    </row>
    <row r="80" spans="1:5" x14ac:dyDescent="0.15">
      <c r="A80" s="1">
        <v>67</v>
      </c>
      <c r="B80" s="14" t="s">
        <v>431</v>
      </c>
      <c r="C80" s="8" t="s">
        <v>452</v>
      </c>
      <c r="D80" s="7"/>
      <c r="E80" s="7"/>
    </row>
    <row r="81" spans="1:5" x14ac:dyDescent="0.15">
      <c r="A81" s="1">
        <v>68</v>
      </c>
      <c r="B81" s="5" t="s">
        <v>432</v>
      </c>
      <c r="C81" s="6" t="s">
        <v>453</v>
      </c>
      <c r="D81" s="10">
        <f>SUM(D76:D80)</f>
        <v>0</v>
      </c>
      <c r="E81" s="10" t="s">
        <v>491</v>
      </c>
    </row>
    <row r="82" spans="1:5" x14ac:dyDescent="0.15">
      <c r="A82" s="1">
        <v>69</v>
      </c>
      <c r="B82" s="14" t="s">
        <v>433</v>
      </c>
      <c r="C82" s="8" t="s">
        <v>454</v>
      </c>
      <c r="D82" s="9">
        <f>D75-D81</f>
        <v>0</v>
      </c>
      <c r="E82" s="9" t="s">
        <v>492</v>
      </c>
    </row>
    <row r="83" spans="1:5" ht="16.25" customHeight="1" x14ac:dyDescent="0.15">
      <c r="A83" s="1"/>
      <c r="B83" s="26" t="s">
        <v>455</v>
      </c>
      <c r="C83" s="27"/>
      <c r="D83" s="27"/>
      <c r="E83" s="28"/>
    </row>
    <row r="84" spans="1:5" x14ac:dyDescent="0.15">
      <c r="A84" s="1">
        <v>70</v>
      </c>
      <c r="B84" s="5" t="s">
        <v>434</v>
      </c>
      <c r="C84" s="6" t="s">
        <v>456</v>
      </c>
      <c r="D84" s="5"/>
      <c r="E84" s="5"/>
    </row>
    <row r="85" spans="1:5" x14ac:dyDescent="0.15">
      <c r="A85" s="1">
        <v>71</v>
      </c>
      <c r="B85" s="14" t="s">
        <v>435</v>
      </c>
      <c r="C85" s="8" t="s">
        <v>457</v>
      </c>
      <c r="D85" s="7"/>
      <c r="E85" s="7"/>
    </row>
    <row r="86" spans="1:5" x14ac:dyDescent="0.15">
      <c r="A86" s="1">
        <v>72</v>
      </c>
      <c r="B86" s="5" t="s">
        <v>436</v>
      </c>
      <c r="C86" s="6" t="s">
        <v>458</v>
      </c>
      <c r="D86" s="5"/>
      <c r="E86" s="5"/>
    </row>
    <row r="87" spans="1:5" x14ac:dyDescent="0.15">
      <c r="A87" s="1">
        <v>73</v>
      </c>
      <c r="B87" s="14" t="s">
        <v>437</v>
      </c>
      <c r="C87" s="8" t="s">
        <v>459</v>
      </c>
      <c r="D87" s="7"/>
      <c r="E87" s="7"/>
    </row>
    <row r="88" spans="1:5" x14ac:dyDescent="0.15">
      <c r="A88" s="1">
        <v>74</v>
      </c>
      <c r="B88" s="5" t="s">
        <v>438</v>
      </c>
      <c r="C88" s="6" t="s">
        <v>460</v>
      </c>
      <c r="D88" s="5"/>
      <c r="E88" s="5"/>
    </row>
    <row r="89" spans="1:5" x14ac:dyDescent="0.15">
      <c r="A89" s="1">
        <v>75</v>
      </c>
      <c r="B89" s="14" t="s">
        <v>439</v>
      </c>
      <c r="C89" s="8" t="s">
        <v>461</v>
      </c>
      <c r="D89" s="9">
        <f>SUM(D84:D88)</f>
        <v>0</v>
      </c>
      <c r="E89" s="9" t="s">
        <v>493</v>
      </c>
    </row>
    <row r="90" spans="1:5" x14ac:dyDescent="0.15">
      <c r="A90" s="1">
        <v>76</v>
      </c>
      <c r="B90" s="5" t="s">
        <v>440</v>
      </c>
      <c r="C90" s="6" t="s">
        <v>462</v>
      </c>
      <c r="D90" s="5"/>
      <c r="E90" s="5"/>
    </row>
    <row r="91" spans="1:5" x14ac:dyDescent="0.15">
      <c r="A91" s="1">
        <v>77</v>
      </c>
      <c r="B91" s="14" t="s">
        <v>441</v>
      </c>
      <c r="C91" s="8" t="s">
        <v>463</v>
      </c>
      <c r="D91" s="7"/>
      <c r="E91" s="7"/>
    </row>
    <row r="92" spans="1:5" x14ac:dyDescent="0.15">
      <c r="A92" s="1">
        <v>78</v>
      </c>
      <c r="B92" s="5" t="s">
        <v>442</v>
      </c>
      <c r="C92" s="6" t="s">
        <v>464</v>
      </c>
      <c r="D92" s="5"/>
      <c r="E92" s="5"/>
    </row>
    <row r="93" spans="1:5" x14ac:dyDescent="0.15">
      <c r="A93" s="1">
        <v>79</v>
      </c>
      <c r="B93" s="14" t="s">
        <v>443</v>
      </c>
      <c r="C93" s="8" t="s">
        <v>465</v>
      </c>
      <c r="D93" s="7"/>
      <c r="E93" s="7"/>
    </row>
    <row r="94" spans="1:5" x14ac:dyDescent="0.15">
      <c r="A94" s="1">
        <v>80</v>
      </c>
      <c r="B94" s="5" t="s">
        <v>444</v>
      </c>
      <c r="C94" s="6" t="s">
        <v>469</v>
      </c>
      <c r="D94" s="10">
        <f>SUM(D90:D93)</f>
        <v>0</v>
      </c>
      <c r="E94" s="10" t="s">
        <v>494</v>
      </c>
    </row>
    <row r="95" spans="1:5" x14ac:dyDescent="0.15">
      <c r="A95" s="1">
        <v>81</v>
      </c>
      <c r="B95" s="14" t="s">
        <v>445</v>
      </c>
      <c r="C95" s="8" t="s">
        <v>470</v>
      </c>
      <c r="D95" s="9">
        <f>D89-D94</f>
        <v>0</v>
      </c>
      <c r="E95" s="9" t="s">
        <v>495</v>
      </c>
    </row>
    <row r="96" spans="1:5" ht="16.25" customHeight="1" x14ac:dyDescent="0.15">
      <c r="A96" s="1"/>
      <c r="B96" s="26" t="s">
        <v>589</v>
      </c>
      <c r="C96" s="27"/>
      <c r="D96" s="27"/>
      <c r="E96" s="28"/>
    </row>
    <row r="97" spans="1:5" x14ac:dyDescent="0.15">
      <c r="A97" s="1">
        <v>82</v>
      </c>
      <c r="B97" s="5" t="s">
        <v>446</v>
      </c>
      <c r="C97" s="6" t="s">
        <v>471</v>
      </c>
      <c r="D97" s="5"/>
      <c r="E97" s="5"/>
    </row>
    <row r="98" spans="1:5" ht="16.25" customHeight="1" x14ac:dyDescent="0.15">
      <c r="A98" s="1"/>
      <c r="B98" s="26" t="s">
        <v>475</v>
      </c>
      <c r="C98" s="27"/>
      <c r="D98" s="27"/>
      <c r="E98" s="28"/>
    </row>
    <row r="99" spans="1:5" x14ac:dyDescent="0.15">
      <c r="A99" s="1">
        <v>83</v>
      </c>
      <c r="B99" s="14" t="s">
        <v>466</v>
      </c>
      <c r="C99" s="8" t="s">
        <v>472</v>
      </c>
      <c r="D99" s="9">
        <f>D68+D82+D95+D97</f>
        <v>0</v>
      </c>
      <c r="E99" s="9" t="s">
        <v>496</v>
      </c>
    </row>
    <row r="100" spans="1:5" x14ac:dyDescent="0.15">
      <c r="A100" s="1">
        <v>84</v>
      </c>
      <c r="B100" s="5" t="s">
        <v>467</v>
      </c>
      <c r="C100" s="6" t="s">
        <v>473</v>
      </c>
      <c r="D100" s="10">
        <f>资产负债表!D14-D99</f>
        <v>0</v>
      </c>
      <c r="E100" s="10" t="s">
        <v>497</v>
      </c>
    </row>
    <row r="101" spans="1:5" ht="16.25" customHeight="1" x14ac:dyDescent="0.15">
      <c r="A101" s="1"/>
      <c r="B101" s="26" t="s">
        <v>476</v>
      </c>
      <c r="C101" s="27"/>
      <c r="D101" s="27"/>
      <c r="E101" s="28"/>
    </row>
    <row r="102" spans="1:5" x14ac:dyDescent="0.15">
      <c r="A102" s="1">
        <v>85</v>
      </c>
      <c r="B102" s="14" t="s">
        <v>468</v>
      </c>
      <c r="C102" s="8" t="s">
        <v>474</v>
      </c>
      <c r="D102" s="9">
        <f>资产负债表!D14</f>
        <v>0</v>
      </c>
      <c r="E102" s="9" t="s">
        <v>498</v>
      </c>
    </row>
  </sheetData>
  <sheetProtection password="C782" sheet="1"/>
  <mergeCells count="11">
    <mergeCell ref="B69:E69"/>
    <mergeCell ref="B83:E83"/>
    <mergeCell ref="B96:E96"/>
    <mergeCell ref="B98:E98"/>
    <mergeCell ref="B101:E101"/>
    <mergeCell ref="B43:E43"/>
    <mergeCell ref="B3:E3"/>
    <mergeCell ref="B1:E1"/>
    <mergeCell ref="B14:E14"/>
    <mergeCell ref="B32:E32"/>
    <mergeCell ref="B37:E3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baseColWidth="10" defaultColWidth="8.83203125" defaultRowHeight="15" x14ac:dyDescent="0.15"/>
  <cols>
    <col min="1" max="1" width="3.5" style="18" bestFit="1" customWidth="1"/>
    <col min="2" max="2" width="10.1640625" style="18" bestFit="1" customWidth="1"/>
    <col min="3" max="3" width="29.33203125" style="18" bestFit="1" customWidth="1"/>
    <col min="4" max="4" width="29.6640625" style="18" bestFit="1" customWidth="1"/>
    <col min="5" max="5" width="33.1640625" style="18" bestFit="1" customWidth="1"/>
    <col min="6" max="16384" width="8.83203125" style="18"/>
  </cols>
  <sheetData>
    <row r="1" spans="1:5" x14ac:dyDescent="0.15">
      <c r="A1" s="17"/>
      <c r="B1" s="41" t="s">
        <v>80</v>
      </c>
      <c r="C1" s="42"/>
      <c r="D1" s="42"/>
      <c r="E1" s="43"/>
    </row>
    <row r="2" spans="1:5" x14ac:dyDescent="0.15">
      <c r="A2" s="17"/>
      <c r="B2" s="19" t="s">
        <v>0</v>
      </c>
      <c r="C2" s="19" t="s">
        <v>1</v>
      </c>
      <c r="D2" s="20" t="s">
        <v>570</v>
      </c>
      <c r="E2" s="19" t="s">
        <v>2</v>
      </c>
    </row>
    <row r="3" spans="1:5" ht="16.25" customHeight="1" x14ac:dyDescent="0.15">
      <c r="A3" s="17"/>
      <c r="B3" s="38" t="s">
        <v>499</v>
      </c>
      <c r="C3" s="39"/>
      <c r="D3" s="39"/>
      <c r="E3" s="40"/>
    </row>
    <row r="4" spans="1:5" x14ac:dyDescent="0.15">
      <c r="A4" s="17">
        <v>1</v>
      </c>
      <c r="B4" s="10" t="s">
        <v>504</v>
      </c>
      <c r="C4" s="10" t="s">
        <v>500</v>
      </c>
      <c r="D4" s="10" t="e">
        <f>损益表!D44/损益表!D15*100</f>
        <v>#DIV/0!</v>
      </c>
      <c r="E4" s="10" t="s">
        <v>538</v>
      </c>
    </row>
    <row r="5" spans="1:5" x14ac:dyDescent="0.15">
      <c r="A5" s="17">
        <v>2</v>
      </c>
      <c r="B5" s="21" t="s">
        <v>62</v>
      </c>
      <c r="C5" s="9" t="s">
        <v>501</v>
      </c>
      <c r="D5" s="9" t="e">
        <f>(损益表!D42+损益表!D5)/((资产负债表!D9+资产负债表!D53)/2)*100</f>
        <v>#DIV/0!</v>
      </c>
      <c r="E5" s="9" t="s">
        <v>539</v>
      </c>
    </row>
    <row r="6" spans="1:5" x14ac:dyDescent="0.15">
      <c r="A6" s="17">
        <v>3</v>
      </c>
      <c r="B6" s="10" t="s">
        <v>63</v>
      </c>
      <c r="C6" s="10" t="s">
        <v>502</v>
      </c>
      <c r="D6" s="10" t="e">
        <f>损益表!D44/((资产负债表!D10+资产负债表!D98)/2)*100</f>
        <v>#DIV/0!</v>
      </c>
      <c r="E6" s="10" t="s">
        <v>540</v>
      </c>
    </row>
    <row r="7" spans="1:5" x14ac:dyDescent="0.15">
      <c r="A7" s="17">
        <v>4</v>
      </c>
      <c r="B7" s="21" t="s">
        <v>64</v>
      </c>
      <c r="C7" s="16" t="s">
        <v>503</v>
      </c>
      <c r="D7" s="16" t="e">
        <f>损益表!D42/损益表!D19*100</f>
        <v>#DIV/0!</v>
      </c>
      <c r="E7" s="16" t="s">
        <v>541</v>
      </c>
    </row>
    <row r="8" spans="1:5" ht="16.25" customHeight="1" x14ac:dyDescent="0.15">
      <c r="A8" s="17"/>
      <c r="B8" s="38" t="s">
        <v>571</v>
      </c>
      <c r="C8" s="39"/>
      <c r="D8" s="39"/>
      <c r="E8" s="40"/>
    </row>
    <row r="9" spans="1:5" x14ac:dyDescent="0.15">
      <c r="A9" s="17">
        <v>5</v>
      </c>
      <c r="B9" s="10" t="s">
        <v>65</v>
      </c>
      <c r="C9" s="10" t="s">
        <v>505</v>
      </c>
      <c r="D9" s="10" t="e">
        <f>损益表!D20/((资产负债表!D5+资产负债表!D28)/2)</f>
        <v>#DIV/0!</v>
      </c>
      <c r="E9" s="10" t="s">
        <v>542</v>
      </c>
    </row>
    <row r="10" spans="1:5" x14ac:dyDescent="0.15">
      <c r="A10" s="17">
        <v>6</v>
      </c>
      <c r="B10" s="21" t="s">
        <v>66</v>
      </c>
      <c r="C10" s="16" t="s">
        <v>506</v>
      </c>
      <c r="D10" s="16" t="e">
        <f>损益表!D15/((资产负债表!D6+资产负债表!D19)/2)</f>
        <v>#DIV/0!</v>
      </c>
      <c r="E10" s="16" t="s">
        <v>543</v>
      </c>
    </row>
    <row r="11" spans="1:5" x14ac:dyDescent="0.15">
      <c r="A11" s="17">
        <v>7</v>
      </c>
      <c r="B11" s="10" t="s">
        <v>67</v>
      </c>
      <c r="C11" s="10" t="s">
        <v>507</v>
      </c>
      <c r="D11" s="10" t="e">
        <f>损益表!D20/((资产负债表!D7+资产负债表!D61)/2)*100</f>
        <v>#DIV/0!</v>
      </c>
      <c r="E11" s="10" t="s">
        <v>544</v>
      </c>
    </row>
    <row r="12" spans="1:5" x14ac:dyDescent="0.15">
      <c r="A12" s="17">
        <v>8</v>
      </c>
      <c r="B12" s="21" t="s">
        <v>68</v>
      </c>
      <c r="C12" s="16" t="s">
        <v>508</v>
      </c>
      <c r="D12" s="16" t="e">
        <f>损益表!D15/((资产负债表!D8+资产负债表!D31)/2)*100</f>
        <v>#DIV/0!</v>
      </c>
      <c r="E12" s="16" t="s">
        <v>545</v>
      </c>
    </row>
    <row r="13" spans="1:5" x14ac:dyDescent="0.15">
      <c r="A13" s="17">
        <v>9</v>
      </c>
      <c r="B13" s="10" t="s">
        <v>69</v>
      </c>
      <c r="C13" s="10" t="s">
        <v>509</v>
      </c>
      <c r="D13" s="10" t="e">
        <f>损益表!D15/((资产负债表!D9+资产负债表!D53)/2)*100</f>
        <v>#DIV/0!</v>
      </c>
      <c r="E13" s="10" t="s">
        <v>546</v>
      </c>
    </row>
    <row r="14" spans="1:5" ht="16.25" customHeight="1" x14ac:dyDescent="0.15">
      <c r="A14" s="17"/>
      <c r="B14" s="38" t="s">
        <v>572</v>
      </c>
      <c r="C14" s="39"/>
      <c r="D14" s="39"/>
      <c r="E14" s="40"/>
    </row>
    <row r="15" spans="1:5" x14ac:dyDescent="0.15">
      <c r="A15" s="17">
        <v>10</v>
      </c>
      <c r="B15" s="21" t="s">
        <v>70</v>
      </c>
      <c r="C15" s="16" t="s">
        <v>511</v>
      </c>
      <c r="D15" s="16" t="e">
        <f>资产负债表!D31/资产负债表!D76*100</f>
        <v>#DIV/0!</v>
      </c>
      <c r="E15" s="16" t="s">
        <v>547</v>
      </c>
    </row>
    <row r="16" spans="1:5" x14ac:dyDescent="0.15">
      <c r="A16" s="17">
        <v>11</v>
      </c>
      <c r="B16" s="10" t="s">
        <v>510</v>
      </c>
      <c r="C16" s="10" t="s">
        <v>512</v>
      </c>
      <c r="D16" s="10" t="e">
        <f>(资产负债表!D31-资产负债表!D28)/资产负债表!D76*100</f>
        <v>#DIV/0!</v>
      </c>
      <c r="E16" s="10" t="s">
        <v>548</v>
      </c>
    </row>
    <row r="17" spans="1:5" x14ac:dyDescent="0.15">
      <c r="A17" s="17">
        <v>12</v>
      </c>
      <c r="B17" s="21" t="s">
        <v>71</v>
      </c>
      <c r="C17" s="9" t="s">
        <v>513</v>
      </c>
      <c r="D17" s="9" t="e">
        <f>(资产负债表!D14+资产负债表!D15+资产负债表!D17+资产负债表!D18)/资产负债表!D76*100</f>
        <v>#DIV/0!</v>
      </c>
      <c r="E17" s="9" t="s">
        <v>549</v>
      </c>
    </row>
    <row r="18" spans="1:5" x14ac:dyDescent="0.15">
      <c r="A18" s="17">
        <v>13</v>
      </c>
      <c r="B18" s="10" t="s">
        <v>72</v>
      </c>
      <c r="C18" s="22" t="s">
        <v>514</v>
      </c>
      <c r="D18" s="10" t="e">
        <f>(损益表!D42+损益表!D5)/损益表!D5</f>
        <v>#DIV/0!</v>
      </c>
      <c r="E18" s="10" t="s">
        <v>550</v>
      </c>
    </row>
    <row r="19" spans="1:5" ht="16.25" customHeight="1" x14ac:dyDescent="0.15">
      <c r="A19" s="17"/>
      <c r="B19" s="38" t="s">
        <v>573</v>
      </c>
      <c r="C19" s="39"/>
      <c r="D19" s="39"/>
      <c r="E19" s="40"/>
    </row>
    <row r="20" spans="1:5" x14ac:dyDescent="0.15">
      <c r="A20" s="17">
        <v>15</v>
      </c>
      <c r="B20" s="10" t="s">
        <v>73</v>
      </c>
      <c r="C20" s="10" t="s">
        <v>515</v>
      </c>
      <c r="D20" s="10" t="e">
        <f>资产负债表!D87/资产负债表!D53*100</f>
        <v>#DIV/0!</v>
      </c>
      <c r="E20" s="10" t="s">
        <v>551</v>
      </c>
    </row>
    <row r="21" spans="1:5" ht="16.25" customHeight="1" x14ac:dyDescent="0.15">
      <c r="A21" s="17"/>
      <c r="B21" s="38" t="s">
        <v>574</v>
      </c>
      <c r="C21" s="39"/>
      <c r="D21" s="39"/>
      <c r="E21" s="40"/>
    </row>
    <row r="22" spans="1:5" x14ac:dyDescent="0.15">
      <c r="A22" s="17">
        <v>16</v>
      </c>
      <c r="B22" s="21" t="s">
        <v>517</v>
      </c>
      <c r="C22" s="9" t="s">
        <v>516</v>
      </c>
      <c r="D22" s="9" t="e">
        <f>现金流量表!D68/资产负债表!D76*100</f>
        <v>#DIV/0!</v>
      </c>
      <c r="E22" s="9" t="s">
        <v>552</v>
      </c>
    </row>
    <row r="23" spans="1:5" x14ac:dyDescent="0.15">
      <c r="A23" s="17">
        <v>17</v>
      </c>
      <c r="B23" s="10" t="s">
        <v>518</v>
      </c>
      <c r="C23" s="10" t="s">
        <v>519</v>
      </c>
      <c r="D23" s="10" t="e">
        <f>现金流量表!D68/资产负债表!D87*100</f>
        <v>#DIV/0!</v>
      </c>
      <c r="E23" s="10" t="s">
        <v>553</v>
      </c>
    </row>
    <row r="24" spans="1:5" ht="16.25" customHeight="1" x14ac:dyDescent="0.15">
      <c r="A24" s="17"/>
      <c r="B24" s="38" t="s">
        <v>575</v>
      </c>
      <c r="C24" s="39"/>
      <c r="D24" s="39"/>
      <c r="E24" s="40"/>
    </row>
    <row r="25" spans="1:5" x14ac:dyDescent="0.15">
      <c r="A25" s="17">
        <v>18</v>
      </c>
      <c r="B25" s="21" t="s">
        <v>520</v>
      </c>
      <c r="C25" s="9" t="s">
        <v>521</v>
      </c>
      <c r="D25" s="9" t="e">
        <f>损益表!D44/((资产负债表!D9+资产负债表!D53)/2)*100</f>
        <v>#DIV/0!</v>
      </c>
      <c r="E25" s="9" t="s">
        <v>554</v>
      </c>
    </row>
    <row r="26" spans="1:5" ht="16.25" customHeight="1" x14ac:dyDescent="0.15">
      <c r="A26" s="17"/>
      <c r="B26" s="38" t="s">
        <v>576</v>
      </c>
      <c r="C26" s="39"/>
      <c r="D26" s="39"/>
      <c r="E26" s="40"/>
    </row>
    <row r="27" spans="1:5" x14ac:dyDescent="0.15">
      <c r="A27" s="17">
        <v>19</v>
      </c>
      <c r="B27" s="10" t="s">
        <v>522</v>
      </c>
      <c r="C27" s="10" t="s">
        <v>527</v>
      </c>
      <c r="D27" s="10" t="e">
        <f>(损益表!D15-损益表!D11)/(损益表!D11)*100</f>
        <v>#DIV/0!</v>
      </c>
      <c r="E27" s="10" t="s">
        <v>555</v>
      </c>
    </row>
    <row r="28" spans="1:5" x14ac:dyDescent="0.15">
      <c r="A28" s="17">
        <v>20</v>
      </c>
      <c r="B28" s="21" t="s">
        <v>523</v>
      </c>
      <c r="C28" s="9" t="s">
        <v>528</v>
      </c>
      <c r="D28" s="9" t="e">
        <f>(损益表!D44-损益表!D12)/ABS(损益表!D12)*100</f>
        <v>#DIV/0!</v>
      </c>
      <c r="E28" s="9" t="s">
        <v>556</v>
      </c>
    </row>
    <row r="29" spans="1:5" x14ac:dyDescent="0.15">
      <c r="A29" s="17">
        <v>21</v>
      </c>
      <c r="B29" s="10" t="s">
        <v>60</v>
      </c>
      <c r="C29" s="10" t="s">
        <v>529</v>
      </c>
      <c r="D29" s="10" t="e">
        <f>(资产负债表!D98-资产负债表!D10)/ABS(资产负债表!D10)*100</f>
        <v>#DIV/0!</v>
      </c>
      <c r="E29" s="10" t="s">
        <v>557</v>
      </c>
    </row>
    <row r="30" spans="1:5" x14ac:dyDescent="0.15">
      <c r="A30" s="17">
        <v>22</v>
      </c>
      <c r="B30" s="21" t="s">
        <v>61</v>
      </c>
      <c r="C30" s="9" t="s">
        <v>530</v>
      </c>
      <c r="D30" s="9" t="e">
        <f>资产负债表!D39/资产负债表!D4*100</f>
        <v>#DIV/0!</v>
      </c>
      <c r="E30" s="9" t="s">
        <v>558</v>
      </c>
    </row>
    <row r="31" spans="1:5" x14ac:dyDescent="0.15">
      <c r="A31" s="17">
        <v>23</v>
      </c>
      <c r="B31" s="10" t="s">
        <v>59</v>
      </c>
      <c r="C31" s="22" t="s">
        <v>531</v>
      </c>
      <c r="D31" s="10">
        <f>资产负债表!D53-资产负债表!D87</f>
        <v>0</v>
      </c>
      <c r="E31" s="10" t="s">
        <v>559</v>
      </c>
    </row>
    <row r="32" spans="1:5" ht="16.25" customHeight="1" x14ac:dyDescent="0.15">
      <c r="A32" s="17"/>
      <c r="B32" s="38" t="s">
        <v>577</v>
      </c>
      <c r="C32" s="39"/>
      <c r="D32" s="39"/>
      <c r="E32" s="40"/>
    </row>
    <row r="33" spans="1:5" x14ac:dyDescent="0.15">
      <c r="A33" s="17">
        <v>24</v>
      </c>
      <c r="B33" s="21" t="s">
        <v>524</v>
      </c>
      <c r="C33" s="23" t="s">
        <v>532</v>
      </c>
      <c r="D33" s="9" t="e">
        <f>360/(损益表!D15/((资产负债表!D6+资产负债表!D19)/2))</f>
        <v>#DIV/0!</v>
      </c>
      <c r="E33" s="9" t="s">
        <v>560</v>
      </c>
    </row>
    <row r="34" spans="1:5" x14ac:dyDescent="0.15">
      <c r="A34" s="17">
        <v>25</v>
      </c>
      <c r="B34" s="10" t="s">
        <v>525</v>
      </c>
      <c r="C34" s="22" t="s">
        <v>533</v>
      </c>
      <c r="D34" s="10" t="e">
        <f>360/(损益表!D20/((资产负债表!D5+资产负债表!D28)/2))</f>
        <v>#DIV/0!</v>
      </c>
      <c r="E34" s="10" t="s">
        <v>561</v>
      </c>
    </row>
    <row r="35" spans="1:5" x14ac:dyDescent="0.15">
      <c r="A35" s="17">
        <v>26</v>
      </c>
      <c r="B35" s="21" t="s">
        <v>526</v>
      </c>
      <c r="C35" s="9" t="s">
        <v>534</v>
      </c>
      <c r="D35" s="9" t="e">
        <f>损益表!D8/(资产负债表!D53-资产负债表!D87)</f>
        <v>#DIV/0!</v>
      </c>
      <c r="E35" s="9" t="s">
        <v>562</v>
      </c>
    </row>
    <row r="36" spans="1:5" ht="16.25" customHeight="1" x14ac:dyDescent="0.15">
      <c r="A36" s="17"/>
      <c r="B36" s="38" t="s">
        <v>578</v>
      </c>
      <c r="C36" s="39"/>
      <c r="D36" s="39"/>
      <c r="E36" s="40"/>
    </row>
    <row r="37" spans="1:5" x14ac:dyDescent="0.15">
      <c r="A37" s="17">
        <v>27</v>
      </c>
      <c r="B37" s="10" t="s">
        <v>535</v>
      </c>
      <c r="C37" s="10" t="s">
        <v>536</v>
      </c>
      <c r="D37" s="10" t="e">
        <f>(损益表!D15-损益表!D20-损益表!D28)/损益表!D15*100</f>
        <v>#DIV/0!</v>
      </c>
      <c r="E37" s="10" t="s">
        <v>563</v>
      </c>
    </row>
    <row r="38" spans="1:5" x14ac:dyDescent="0.15">
      <c r="A38" s="17">
        <v>28</v>
      </c>
      <c r="B38" s="21" t="s">
        <v>78</v>
      </c>
      <c r="C38" s="9" t="s">
        <v>537</v>
      </c>
      <c r="D38" s="9">
        <f>损益表!D42+损益表!D5</f>
        <v>0</v>
      </c>
      <c r="E38" s="9" t="s">
        <v>564</v>
      </c>
    </row>
  </sheetData>
  <sheetProtection password="C782" sheet="1"/>
  <mergeCells count="10">
    <mergeCell ref="B24:E24"/>
    <mergeCell ref="B26:E26"/>
    <mergeCell ref="B32:E32"/>
    <mergeCell ref="B36:E36"/>
    <mergeCell ref="B1:E1"/>
    <mergeCell ref="B3:E3"/>
    <mergeCell ref="B8:E8"/>
    <mergeCell ref="B14:E14"/>
    <mergeCell ref="B19:E19"/>
    <mergeCell ref="B21:E2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资产负债表</vt:lpstr>
      <vt:lpstr>损益表</vt:lpstr>
      <vt:lpstr>现金流量表</vt:lpstr>
      <vt:lpstr>财务指标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2018-08-23T08:35:16Z</dcterms:modified>
</cp:coreProperties>
</file>